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2022_競技運営委員会\競技会準備\06_日本選手権\小松ジュニア一式\"/>
    </mc:Choice>
  </mc:AlternateContent>
  <xr:revisionPtr revIDLastSave="0" documentId="13_ncr:1_{6084B999-1497-4A58-BCE8-B465C0D98375}" xr6:coauthVersionLast="47" xr6:coauthVersionMax="47" xr10:uidLastSave="{00000000-0000-0000-0000-000000000000}"/>
  <workbookProtection lockStructure="1"/>
  <bookViews>
    <workbookView xWindow="28590" yWindow="2700" windowWidth="21600" windowHeight="11175" tabRatio="832" xr2:uid="{00000000-000D-0000-FFFF-FFFF00000000}"/>
  </bookViews>
  <sheets>
    <sheet name="参加申込書本紙" sheetId="19" r:id="rId1"/>
    <sheet name="参加者名簿" sheetId="1" r:id="rId2"/>
    <sheet name="他団体選手登録票" sheetId="13" r:id="rId3"/>
    <sheet name="種目別参加申込書" sheetId="5" r:id="rId4"/>
    <sheet name="パラメータ" sheetId="18" state="hidden" r:id="rId5"/>
  </sheets>
  <definedNames>
    <definedName name="_xlnm.Print_Area" localSheetId="1">参加者名簿!$A$1:$V$111</definedName>
    <definedName name="_xlnm.Print_Area" localSheetId="0">参加申込書本紙!$A$1:$Z$30</definedName>
    <definedName name="_xlnm.Print_Area" localSheetId="3">種目別参加申込書!$A$1:$BC$320</definedName>
    <definedName name="_xlnm.Print_Area" localSheetId="2">他団体選手登録票!$A$1:$K$31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9" i="5" l="1"/>
  <c r="L19" i="19"/>
  <c r="T19" i="19"/>
  <c r="R19" i="19"/>
  <c r="P19" i="19"/>
  <c r="N19" i="19"/>
  <c r="T18" i="19"/>
  <c r="R18" i="19"/>
  <c r="P18" i="19"/>
  <c r="N18" i="19"/>
  <c r="L18" i="19"/>
  <c r="T17" i="19"/>
  <c r="R17" i="19"/>
  <c r="P17" i="19"/>
  <c r="N17" i="19"/>
  <c r="L17" i="19"/>
  <c r="V16" i="19"/>
  <c r="T16" i="19"/>
  <c r="R16" i="19"/>
  <c r="P16" i="19"/>
  <c r="N16" i="19"/>
  <c r="L16" i="19"/>
  <c r="V15" i="19"/>
  <c r="T15" i="19"/>
  <c r="R15" i="19"/>
  <c r="P15" i="19"/>
  <c r="N15" i="19"/>
  <c r="L15" i="19"/>
  <c r="V14" i="19"/>
  <c r="T14" i="19"/>
  <c r="R14" i="19"/>
  <c r="P14" i="19"/>
  <c r="N14" i="19"/>
  <c r="L14" i="19"/>
  <c r="V13" i="19"/>
  <c r="R13" i="19"/>
  <c r="P13" i="19"/>
  <c r="N13" i="19"/>
  <c r="L13" i="19"/>
  <c r="V12" i="19"/>
  <c r="R12" i="19"/>
  <c r="P12" i="19"/>
  <c r="N12" i="19"/>
  <c r="L12" i="19"/>
  <c r="V11" i="19"/>
  <c r="T11" i="19"/>
  <c r="R11" i="19"/>
  <c r="P11" i="19"/>
  <c r="N11" i="19"/>
  <c r="L11" i="19"/>
  <c r="V10" i="19"/>
  <c r="T10" i="19"/>
  <c r="P10" i="19"/>
  <c r="N10" i="19"/>
  <c r="L10" i="19"/>
  <c r="T9" i="19"/>
  <c r="P9" i="19"/>
  <c r="N9" i="19"/>
  <c r="L9" i="19"/>
  <c r="V8" i="19"/>
  <c r="T8" i="19"/>
  <c r="P8" i="19"/>
  <c r="N8" i="19"/>
  <c r="L8" i="19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BB316" i="5"/>
  <c r="AX316" i="5"/>
  <c r="AT316" i="5"/>
  <c r="AP316" i="5"/>
  <c r="AL316" i="5"/>
  <c r="AG316" i="5"/>
  <c r="AC316" i="5"/>
  <c r="Y316" i="5"/>
  <c r="U316" i="5"/>
  <c r="BB315" i="5"/>
  <c r="AX315" i="5"/>
  <c r="AT315" i="5"/>
  <c r="AP315" i="5"/>
  <c r="AL315" i="5"/>
  <c r="AG315" i="5"/>
  <c r="AC315" i="5"/>
  <c r="Y315" i="5"/>
  <c r="U315" i="5"/>
  <c r="BB314" i="5"/>
  <c r="AX314" i="5"/>
  <c r="AT314" i="5"/>
  <c r="AP314" i="5"/>
  <c r="AL314" i="5"/>
  <c r="AG314" i="5"/>
  <c r="AC314" i="5"/>
  <c r="Y314" i="5"/>
  <c r="U314" i="5"/>
  <c r="BB313" i="5"/>
  <c r="AX313" i="5"/>
  <c r="AT313" i="5"/>
  <c r="AP313" i="5"/>
  <c r="AL313" i="5"/>
  <c r="AG313" i="5"/>
  <c r="AC313" i="5"/>
  <c r="Y313" i="5"/>
  <c r="U313" i="5"/>
  <c r="BB312" i="5"/>
  <c r="AX312" i="5"/>
  <c r="AT312" i="5"/>
  <c r="AP312" i="5"/>
  <c r="AL312" i="5"/>
  <c r="AG312" i="5"/>
  <c r="AC312" i="5"/>
  <c r="Y312" i="5"/>
  <c r="U312" i="5"/>
  <c r="BB311" i="5"/>
  <c r="AX311" i="5"/>
  <c r="AT311" i="5"/>
  <c r="AP311" i="5"/>
  <c r="AL311" i="5"/>
  <c r="AG311" i="5"/>
  <c r="AC311" i="5"/>
  <c r="Y311" i="5"/>
  <c r="U311" i="5"/>
  <c r="BB310" i="5"/>
  <c r="AX310" i="5"/>
  <c r="AT310" i="5"/>
  <c r="AP310" i="5"/>
  <c r="AL310" i="5"/>
  <c r="AG310" i="5"/>
  <c r="AC310" i="5"/>
  <c r="Y310" i="5"/>
  <c r="U310" i="5"/>
  <c r="BB309" i="5"/>
  <c r="AX309" i="5"/>
  <c r="AT309" i="5"/>
  <c r="AP309" i="5"/>
  <c r="AL309" i="5"/>
  <c r="AG309" i="5"/>
  <c r="AC309" i="5"/>
  <c r="Y309" i="5"/>
  <c r="U309" i="5"/>
  <c r="BB308" i="5"/>
  <c r="AX308" i="5"/>
  <c r="AT308" i="5"/>
  <c r="AP308" i="5"/>
  <c r="AL308" i="5"/>
  <c r="AG308" i="5"/>
  <c r="AC308" i="5"/>
  <c r="Y308" i="5"/>
  <c r="U308" i="5"/>
  <c r="BB307" i="5"/>
  <c r="AX307" i="5"/>
  <c r="AT307" i="5"/>
  <c r="AP307" i="5"/>
  <c r="AL307" i="5"/>
  <c r="AG307" i="5"/>
  <c r="AC307" i="5"/>
  <c r="Y307" i="5"/>
  <c r="U307" i="5"/>
  <c r="BB306" i="5"/>
  <c r="AX306" i="5"/>
  <c r="AT306" i="5"/>
  <c r="AP306" i="5"/>
  <c r="AL306" i="5"/>
  <c r="AG306" i="5"/>
  <c r="AC306" i="5"/>
  <c r="Y306" i="5"/>
  <c r="U306" i="5"/>
  <c r="BB305" i="5"/>
  <c r="AX305" i="5"/>
  <c r="AT305" i="5"/>
  <c r="AP305" i="5"/>
  <c r="AL305" i="5"/>
  <c r="AG305" i="5"/>
  <c r="AC305" i="5"/>
  <c r="Y305" i="5"/>
  <c r="U305" i="5"/>
  <c r="BB304" i="5"/>
  <c r="AX304" i="5"/>
  <c r="AT304" i="5"/>
  <c r="AP304" i="5"/>
  <c r="AL304" i="5"/>
  <c r="AG304" i="5"/>
  <c r="AC304" i="5"/>
  <c r="Y304" i="5"/>
  <c r="U304" i="5"/>
  <c r="BB303" i="5"/>
  <c r="AX303" i="5"/>
  <c r="AT303" i="5"/>
  <c r="AP303" i="5"/>
  <c r="AL303" i="5"/>
  <c r="AG303" i="5"/>
  <c r="AC303" i="5"/>
  <c r="Y303" i="5"/>
  <c r="U303" i="5"/>
  <c r="BB302" i="5"/>
  <c r="AX302" i="5"/>
  <c r="AT302" i="5"/>
  <c r="AP302" i="5"/>
  <c r="AL302" i="5"/>
  <c r="AG302" i="5"/>
  <c r="AC302" i="5"/>
  <c r="Y302" i="5"/>
  <c r="U302" i="5"/>
  <c r="BB301" i="5"/>
  <c r="AX301" i="5"/>
  <c r="AT301" i="5"/>
  <c r="AP301" i="5"/>
  <c r="AL301" i="5"/>
  <c r="AG301" i="5"/>
  <c r="AC301" i="5"/>
  <c r="Y301" i="5"/>
  <c r="U301" i="5"/>
  <c r="BB300" i="5"/>
  <c r="AX300" i="5"/>
  <c r="AT300" i="5"/>
  <c r="AP300" i="5"/>
  <c r="AL300" i="5"/>
  <c r="AG300" i="5"/>
  <c r="AC300" i="5"/>
  <c r="Y300" i="5"/>
  <c r="U300" i="5"/>
  <c r="BB299" i="5"/>
  <c r="AX299" i="5"/>
  <c r="AT299" i="5"/>
  <c r="AP299" i="5"/>
  <c r="AL299" i="5"/>
  <c r="AG299" i="5"/>
  <c r="AC299" i="5"/>
  <c r="Y299" i="5"/>
  <c r="U299" i="5"/>
  <c r="BB298" i="5"/>
  <c r="AX298" i="5"/>
  <c r="AT298" i="5"/>
  <c r="AP298" i="5"/>
  <c r="AL298" i="5"/>
  <c r="AG298" i="5"/>
  <c r="AC298" i="5"/>
  <c r="Y298" i="5"/>
  <c r="U298" i="5"/>
  <c r="BB297" i="5"/>
  <c r="AX297" i="5"/>
  <c r="AT297" i="5"/>
  <c r="AP297" i="5"/>
  <c r="AL297" i="5"/>
  <c r="AG297" i="5"/>
  <c r="AC297" i="5"/>
  <c r="Y297" i="5"/>
  <c r="U297" i="5"/>
  <c r="BB296" i="5"/>
  <c r="AX296" i="5"/>
  <c r="AT296" i="5"/>
  <c r="AP296" i="5"/>
  <c r="AL296" i="5"/>
  <c r="AG296" i="5"/>
  <c r="AC296" i="5"/>
  <c r="Y296" i="5"/>
  <c r="U296" i="5"/>
  <c r="BB295" i="5"/>
  <c r="AX295" i="5"/>
  <c r="AT295" i="5"/>
  <c r="AP295" i="5"/>
  <c r="AL295" i="5"/>
  <c r="AG295" i="5"/>
  <c r="AC295" i="5"/>
  <c r="Y295" i="5"/>
  <c r="U295" i="5"/>
  <c r="BB294" i="5"/>
  <c r="AX294" i="5"/>
  <c r="AT294" i="5"/>
  <c r="AP294" i="5"/>
  <c r="AL294" i="5"/>
  <c r="AG294" i="5"/>
  <c r="AC294" i="5"/>
  <c r="Y294" i="5"/>
  <c r="U294" i="5"/>
  <c r="BB293" i="5"/>
  <c r="AX293" i="5"/>
  <c r="AT293" i="5"/>
  <c r="AP293" i="5"/>
  <c r="AL293" i="5"/>
  <c r="AG293" i="5"/>
  <c r="AC293" i="5"/>
  <c r="Y293" i="5"/>
  <c r="U293" i="5"/>
  <c r="BB292" i="5"/>
  <c r="AX292" i="5"/>
  <c r="AT292" i="5"/>
  <c r="AP292" i="5"/>
  <c r="AL292" i="5"/>
  <c r="AG292" i="5"/>
  <c r="AC292" i="5"/>
  <c r="Y292" i="5"/>
  <c r="U292" i="5"/>
  <c r="BB291" i="5"/>
  <c r="AX291" i="5"/>
  <c r="AT291" i="5"/>
  <c r="AP291" i="5"/>
  <c r="AL291" i="5"/>
  <c r="AG291" i="5"/>
  <c r="AC291" i="5"/>
  <c r="Y291" i="5"/>
  <c r="U291" i="5"/>
  <c r="BB290" i="5"/>
  <c r="AX290" i="5"/>
  <c r="AT290" i="5"/>
  <c r="AP290" i="5"/>
  <c r="AL290" i="5"/>
  <c r="AG290" i="5"/>
  <c r="AC290" i="5"/>
  <c r="Y290" i="5"/>
  <c r="U290" i="5"/>
  <c r="BB289" i="5"/>
  <c r="AX289" i="5"/>
  <c r="AT289" i="5"/>
  <c r="AP289" i="5"/>
  <c r="AL289" i="5"/>
  <c r="AG289" i="5"/>
  <c r="AC289" i="5"/>
  <c r="Y289" i="5"/>
  <c r="U289" i="5"/>
  <c r="BB288" i="5"/>
  <c r="AX288" i="5"/>
  <c r="AT288" i="5"/>
  <c r="AP288" i="5"/>
  <c r="AL288" i="5"/>
  <c r="AG288" i="5"/>
  <c r="AC288" i="5"/>
  <c r="Y288" i="5"/>
  <c r="U288" i="5"/>
  <c r="BB287" i="5"/>
  <c r="AX287" i="5"/>
  <c r="AT287" i="5"/>
  <c r="AP287" i="5"/>
  <c r="AL287" i="5"/>
  <c r="AG287" i="5"/>
  <c r="AC287" i="5"/>
  <c r="Y287" i="5"/>
  <c r="U287" i="5"/>
  <c r="BB286" i="5"/>
  <c r="AX286" i="5"/>
  <c r="AT286" i="5"/>
  <c r="AP286" i="5"/>
  <c r="AL286" i="5"/>
  <c r="AG286" i="5"/>
  <c r="AC286" i="5"/>
  <c r="Y286" i="5"/>
  <c r="U286" i="5"/>
  <c r="BB285" i="5"/>
  <c r="AX285" i="5"/>
  <c r="AT285" i="5"/>
  <c r="AP285" i="5"/>
  <c r="AL285" i="5"/>
  <c r="AG285" i="5"/>
  <c r="AC285" i="5"/>
  <c r="Y285" i="5"/>
  <c r="U285" i="5"/>
  <c r="BB284" i="5"/>
  <c r="AX284" i="5"/>
  <c r="AT284" i="5"/>
  <c r="AP284" i="5"/>
  <c r="AL284" i="5"/>
  <c r="AG284" i="5"/>
  <c r="AC284" i="5"/>
  <c r="Y284" i="5"/>
  <c r="U284" i="5"/>
  <c r="BB283" i="5"/>
  <c r="AX283" i="5"/>
  <c r="AT283" i="5"/>
  <c r="AP283" i="5"/>
  <c r="AL283" i="5"/>
  <c r="AG283" i="5"/>
  <c r="AC283" i="5"/>
  <c r="Y283" i="5"/>
  <c r="U283" i="5"/>
  <c r="BB282" i="5"/>
  <c r="AX282" i="5"/>
  <c r="AT282" i="5"/>
  <c r="AP282" i="5"/>
  <c r="AL282" i="5"/>
  <c r="AG282" i="5"/>
  <c r="AC282" i="5"/>
  <c r="Y282" i="5"/>
  <c r="U282" i="5"/>
  <c r="BB281" i="5"/>
  <c r="AX281" i="5"/>
  <c r="AT281" i="5"/>
  <c r="AP281" i="5"/>
  <c r="AL281" i="5"/>
  <c r="AG281" i="5"/>
  <c r="AC281" i="5"/>
  <c r="Y281" i="5"/>
  <c r="U281" i="5"/>
  <c r="BB280" i="5"/>
  <c r="AX280" i="5"/>
  <c r="AT280" i="5"/>
  <c r="AP280" i="5"/>
  <c r="AL280" i="5"/>
  <c r="AG280" i="5"/>
  <c r="AC280" i="5"/>
  <c r="Y280" i="5"/>
  <c r="U280" i="5"/>
  <c r="BB279" i="5"/>
  <c r="AX279" i="5"/>
  <c r="AT279" i="5"/>
  <c r="AP279" i="5"/>
  <c r="AL279" i="5"/>
  <c r="AG279" i="5"/>
  <c r="AC279" i="5"/>
  <c r="Y279" i="5"/>
  <c r="U279" i="5"/>
  <c r="BB278" i="5"/>
  <c r="AX278" i="5"/>
  <c r="AT278" i="5"/>
  <c r="AP278" i="5"/>
  <c r="AL278" i="5"/>
  <c r="AG278" i="5"/>
  <c r="AC278" i="5"/>
  <c r="Y278" i="5"/>
  <c r="U278" i="5"/>
  <c r="BB277" i="5"/>
  <c r="AX277" i="5"/>
  <c r="AT277" i="5"/>
  <c r="AP277" i="5"/>
  <c r="AL277" i="5"/>
  <c r="AG277" i="5"/>
  <c r="AC277" i="5"/>
  <c r="Y277" i="5"/>
  <c r="U277" i="5"/>
  <c r="BB276" i="5"/>
  <c r="AX276" i="5"/>
  <c r="AT276" i="5"/>
  <c r="AP276" i="5"/>
  <c r="AL276" i="5"/>
  <c r="AG276" i="5"/>
  <c r="AC276" i="5"/>
  <c r="Y276" i="5"/>
  <c r="U276" i="5"/>
  <c r="BB275" i="5"/>
  <c r="AX275" i="5"/>
  <c r="AT275" i="5"/>
  <c r="AP275" i="5"/>
  <c r="AL275" i="5"/>
  <c r="AG275" i="5"/>
  <c r="AC275" i="5"/>
  <c r="Y275" i="5"/>
  <c r="U275" i="5"/>
  <c r="BB274" i="5"/>
  <c r="AX274" i="5"/>
  <c r="AT274" i="5"/>
  <c r="AP274" i="5"/>
  <c r="AL274" i="5"/>
  <c r="AG274" i="5"/>
  <c r="AC274" i="5"/>
  <c r="Y274" i="5"/>
  <c r="U274" i="5"/>
  <c r="BB273" i="5"/>
  <c r="AX273" i="5"/>
  <c r="AT273" i="5"/>
  <c r="AP273" i="5"/>
  <c r="AL273" i="5"/>
  <c r="AG273" i="5"/>
  <c r="AC273" i="5"/>
  <c r="Y273" i="5"/>
  <c r="U273" i="5"/>
  <c r="BB272" i="5"/>
  <c r="AX272" i="5"/>
  <c r="AT272" i="5"/>
  <c r="AP272" i="5"/>
  <c r="AL272" i="5"/>
  <c r="AG272" i="5"/>
  <c r="AC272" i="5"/>
  <c r="Y272" i="5"/>
  <c r="U272" i="5"/>
  <c r="BB271" i="5"/>
  <c r="AX271" i="5"/>
  <c r="AT271" i="5"/>
  <c r="AP271" i="5"/>
  <c r="AL271" i="5"/>
  <c r="AG271" i="5"/>
  <c r="AC271" i="5"/>
  <c r="Y271" i="5"/>
  <c r="U271" i="5"/>
  <c r="BB270" i="5"/>
  <c r="AX270" i="5"/>
  <c r="AT270" i="5"/>
  <c r="AP270" i="5"/>
  <c r="AL270" i="5"/>
  <c r="AG270" i="5"/>
  <c r="AC270" i="5"/>
  <c r="Y270" i="5"/>
  <c r="U270" i="5"/>
  <c r="BB269" i="5"/>
  <c r="AX269" i="5"/>
  <c r="AT269" i="5"/>
  <c r="AP269" i="5"/>
  <c r="AL269" i="5"/>
  <c r="AG269" i="5"/>
  <c r="AC269" i="5"/>
  <c r="Y269" i="5"/>
  <c r="U269" i="5"/>
  <c r="BB268" i="5"/>
  <c r="AX268" i="5"/>
  <c r="AT268" i="5"/>
  <c r="AP268" i="5"/>
  <c r="AL268" i="5"/>
  <c r="AG268" i="5"/>
  <c r="AC268" i="5"/>
  <c r="Y268" i="5"/>
  <c r="U268" i="5"/>
  <c r="BB267" i="5"/>
  <c r="AX267" i="5"/>
  <c r="AT267" i="5"/>
  <c r="AP267" i="5"/>
  <c r="AL267" i="5"/>
  <c r="AG267" i="5"/>
  <c r="AC267" i="5"/>
  <c r="Y267" i="5"/>
  <c r="U267" i="5"/>
  <c r="BB266" i="5"/>
  <c r="AX266" i="5"/>
  <c r="AT266" i="5"/>
  <c r="AP266" i="5"/>
  <c r="AL266" i="5"/>
  <c r="AG266" i="5"/>
  <c r="AC266" i="5"/>
  <c r="Y266" i="5"/>
  <c r="U266" i="5"/>
  <c r="BB265" i="5"/>
  <c r="AX265" i="5"/>
  <c r="AT265" i="5"/>
  <c r="AP265" i="5"/>
  <c r="AL265" i="5"/>
  <c r="AG265" i="5"/>
  <c r="AC265" i="5"/>
  <c r="Y265" i="5"/>
  <c r="U265" i="5"/>
  <c r="BB264" i="5"/>
  <c r="AX264" i="5"/>
  <c r="AT264" i="5"/>
  <c r="AP264" i="5"/>
  <c r="AL264" i="5"/>
  <c r="AG264" i="5"/>
  <c r="AC264" i="5"/>
  <c r="Y264" i="5"/>
  <c r="U264" i="5"/>
  <c r="BB263" i="5"/>
  <c r="AX263" i="5"/>
  <c r="AT263" i="5"/>
  <c r="AP263" i="5"/>
  <c r="AL263" i="5"/>
  <c r="AG263" i="5"/>
  <c r="AC263" i="5"/>
  <c r="Y263" i="5"/>
  <c r="U263" i="5"/>
  <c r="BB262" i="5"/>
  <c r="AX262" i="5"/>
  <c r="AT262" i="5"/>
  <c r="AP262" i="5"/>
  <c r="AL262" i="5"/>
  <c r="AG262" i="5"/>
  <c r="AC262" i="5"/>
  <c r="Y262" i="5"/>
  <c r="U262" i="5"/>
  <c r="BB261" i="5"/>
  <c r="AX261" i="5"/>
  <c r="AT261" i="5"/>
  <c r="AP261" i="5"/>
  <c r="AL261" i="5"/>
  <c r="AG261" i="5"/>
  <c r="AC261" i="5"/>
  <c r="Y261" i="5"/>
  <c r="U261" i="5"/>
  <c r="BB260" i="5"/>
  <c r="AX260" i="5"/>
  <c r="AT260" i="5"/>
  <c r="AP260" i="5"/>
  <c r="AL260" i="5"/>
  <c r="AG260" i="5"/>
  <c r="AC260" i="5"/>
  <c r="Y260" i="5"/>
  <c r="U260" i="5"/>
  <c r="BB259" i="5"/>
  <c r="AX259" i="5"/>
  <c r="AT259" i="5"/>
  <c r="AP259" i="5"/>
  <c r="AL259" i="5"/>
  <c r="AG259" i="5"/>
  <c r="AC259" i="5"/>
  <c r="Y259" i="5"/>
  <c r="U259" i="5"/>
  <c r="BB258" i="5"/>
  <c r="AX258" i="5"/>
  <c r="AT258" i="5"/>
  <c r="AP258" i="5"/>
  <c r="AL258" i="5"/>
  <c r="AG258" i="5"/>
  <c r="AC258" i="5"/>
  <c r="Y258" i="5"/>
  <c r="U258" i="5"/>
  <c r="BB257" i="5"/>
  <c r="AX257" i="5"/>
  <c r="AT257" i="5"/>
  <c r="AP257" i="5"/>
  <c r="AL257" i="5"/>
  <c r="AG257" i="5"/>
  <c r="AC257" i="5"/>
  <c r="Y257" i="5"/>
  <c r="U257" i="5"/>
  <c r="BB256" i="5"/>
  <c r="AX256" i="5"/>
  <c r="AT256" i="5"/>
  <c r="AP256" i="5"/>
  <c r="AL256" i="5"/>
  <c r="AG256" i="5"/>
  <c r="AC256" i="5"/>
  <c r="Y256" i="5"/>
  <c r="U256" i="5"/>
  <c r="BB255" i="5"/>
  <c r="AX255" i="5"/>
  <c r="AT255" i="5"/>
  <c r="AP255" i="5"/>
  <c r="AL255" i="5"/>
  <c r="AG255" i="5"/>
  <c r="AC255" i="5"/>
  <c r="Y255" i="5"/>
  <c r="U255" i="5"/>
  <c r="BB254" i="5"/>
  <c r="AX254" i="5"/>
  <c r="AT254" i="5"/>
  <c r="AP254" i="5"/>
  <c r="AL254" i="5"/>
  <c r="AG254" i="5"/>
  <c r="AC254" i="5"/>
  <c r="Y254" i="5"/>
  <c r="U254" i="5"/>
  <c r="BB253" i="5"/>
  <c r="AX253" i="5"/>
  <c r="AT253" i="5"/>
  <c r="AP253" i="5"/>
  <c r="AL253" i="5"/>
  <c r="AG253" i="5"/>
  <c r="AC253" i="5"/>
  <c r="Y253" i="5"/>
  <c r="U253" i="5"/>
  <c r="BB252" i="5"/>
  <c r="AX252" i="5"/>
  <c r="AT252" i="5"/>
  <c r="AP252" i="5"/>
  <c r="AL252" i="5"/>
  <c r="AG252" i="5"/>
  <c r="AC252" i="5"/>
  <c r="Y252" i="5"/>
  <c r="U252" i="5"/>
  <c r="BB251" i="5"/>
  <c r="AX251" i="5"/>
  <c r="AT251" i="5"/>
  <c r="AP251" i="5"/>
  <c r="AL251" i="5"/>
  <c r="AG251" i="5"/>
  <c r="AC251" i="5"/>
  <c r="Y251" i="5"/>
  <c r="U251" i="5"/>
  <c r="BB250" i="5"/>
  <c r="AX250" i="5"/>
  <c r="AT250" i="5"/>
  <c r="AP250" i="5"/>
  <c r="AL250" i="5"/>
  <c r="AG250" i="5"/>
  <c r="AC250" i="5"/>
  <c r="Y250" i="5"/>
  <c r="U250" i="5"/>
  <c r="BB249" i="5"/>
  <c r="AX249" i="5"/>
  <c r="AT249" i="5"/>
  <c r="AP249" i="5"/>
  <c r="AL249" i="5"/>
  <c r="AG249" i="5"/>
  <c r="AC249" i="5"/>
  <c r="Y249" i="5"/>
  <c r="U249" i="5"/>
  <c r="BB248" i="5"/>
  <c r="AX248" i="5"/>
  <c r="AT248" i="5"/>
  <c r="AP248" i="5"/>
  <c r="AL248" i="5"/>
  <c r="AG248" i="5"/>
  <c r="AC248" i="5"/>
  <c r="Y248" i="5"/>
  <c r="U248" i="5"/>
  <c r="BB247" i="5"/>
  <c r="AX247" i="5"/>
  <c r="AT247" i="5"/>
  <c r="AP247" i="5"/>
  <c r="AL247" i="5"/>
  <c r="AG247" i="5"/>
  <c r="AC247" i="5"/>
  <c r="Y247" i="5"/>
  <c r="U247" i="5"/>
  <c r="BB246" i="5"/>
  <c r="AX246" i="5"/>
  <c r="AT246" i="5"/>
  <c r="AP246" i="5"/>
  <c r="AL246" i="5"/>
  <c r="AG246" i="5"/>
  <c r="AC246" i="5"/>
  <c r="Y246" i="5"/>
  <c r="U246" i="5"/>
  <c r="BB245" i="5"/>
  <c r="AX245" i="5"/>
  <c r="AT245" i="5"/>
  <c r="AP245" i="5"/>
  <c r="AL245" i="5"/>
  <c r="AG245" i="5"/>
  <c r="AC245" i="5"/>
  <c r="Y245" i="5"/>
  <c r="U245" i="5"/>
  <c r="BB244" i="5"/>
  <c r="AX244" i="5"/>
  <c r="AT244" i="5"/>
  <c r="AP244" i="5"/>
  <c r="AL244" i="5"/>
  <c r="AG244" i="5"/>
  <c r="AC244" i="5"/>
  <c r="Y244" i="5"/>
  <c r="U244" i="5"/>
  <c r="BB243" i="5"/>
  <c r="AX243" i="5"/>
  <c r="AT243" i="5"/>
  <c r="AP243" i="5"/>
  <c r="AL243" i="5"/>
  <c r="AG243" i="5"/>
  <c r="AC243" i="5"/>
  <c r="Y243" i="5"/>
  <c r="U243" i="5"/>
  <c r="BB242" i="5"/>
  <c r="AX242" i="5"/>
  <c r="AT242" i="5"/>
  <c r="AP242" i="5"/>
  <c r="AL242" i="5"/>
  <c r="AG242" i="5"/>
  <c r="AC242" i="5"/>
  <c r="Y242" i="5"/>
  <c r="U242" i="5"/>
  <c r="BB241" i="5"/>
  <c r="AX241" i="5"/>
  <c r="AT241" i="5"/>
  <c r="AP241" i="5"/>
  <c r="AL241" i="5"/>
  <c r="AG241" i="5"/>
  <c r="AC241" i="5"/>
  <c r="Y241" i="5"/>
  <c r="U241" i="5"/>
  <c r="BB240" i="5"/>
  <c r="AX240" i="5"/>
  <c r="AT240" i="5"/>
  <c r="AP240" i="5"/>
  <c r="AL240" i="5"/>
  <c r="AG240" i="5"/>
  <c r="AC240" i="5"/>
  <c r="Y240" i="5"/>
  <c r="U240" i="5"/>
  <c r="BB239" i="5"/>
  <c r="AX239" i="5"/>
  <c r="AT239" i="5"/>
  <c r="AP239" i="5"/>
  <c r="AL239" i="5"/>
  <c r="AG239" i="5"/>
  <c r="AC239" i="5"/>
  <c r="Y239" i="5"/>
  <c r="U239" i="5"/>
  <c r="BB238" i="5"/>
  <c r="AX238" i="5"/>
  <c r="AT238" i="5"/>
  <c r="AP238" i="5"/>
  <c r="AL238" i="5"/>
  <c r="AG238" i="5"/>
  <c r="AC238" i="5"/>
  <c r="Y238" i="5"/>
  <c r="U238" i="5"/>
  <c r="BB237" i="5"/>
  <c r="AX237" i="5"/>
  <c r="AT237" i="5"/>
  <c r="AP237" i="5"/>
  <c r="AL237" i="5"/>
  <c r="AG237" i="5"/>
  <c r="AC237" i="5"/>
  <c r="Y237" i="5"/>
  <c r="U237" i="5"/>
  <c r="BB236" i="5"/>
  <c r="AX236" i="5"/>
  <c r="AT236" i="5"/>
  <c r="AP236" i="5"/>
  <c r="AL236" i="5"/>
  <c r="AG236" i="5"/>
  <c r="AC236" i="5"/>
  <c r="Y236" i="5"/>
  <c r="U236" i="5"/>
  <c r="BB235" i="5"/>
  <c r="AX235" i="5"/>
  <c r="AT235" i="5"/>
  <c r="AP235" i="5"/>
  <c r="AL235" i="5"/>
  <c r="AG235" i="5"/>
  <c r="AC235" i="5"/>
  <c r="Y235" i="5"/>
  <c r="U235" i="5"/>
  <c r="BB234" i="5"/>
  <c r="AX234" i="5"/>
  <c r="AT234" i="5"/>
  <c r="AP234" i="5"/>
  <c r="AL234" i="5"/>
  <c r="AG234" i="5"/>
  <c r="AC234" i="5"/>
  <c r="Y234" i="5"/>
  <c r="U234" i="5"/>
  <c r="BB233" i="5"/>
  <c r="AX233" i="5"/>
  <c r="AT233" i="5"/>
  <c r="AP233" i="5"/>
  <c r="AL233" i="5"/>
  <c r="AG233" i="5"/>
  <c r="AC233" i="5"/>
  <c r="Y233" i="5"/>
  <c r="U233" i="5"/>
  <c r="BB232" i="5"/>
  <c r="AX232" i="5"/>
  <c r="AT232" i="5"/>
  <c r="AP232" i="5"/>
  <c r="AL232" i="5"/>
  <c r="AG232" i="5"/>
  <c r="AC232" i="5"/>
  <c r="Y232" i="5"/>
  <c r="U232" i="5"/>
  <c r="BB231" i="5"/>
  <c r="AX231" i="5"/>
  <c r="AT231" i="5"/>
  <c r="AP231" i="5"/>
  <c r="AL231" i="5"/>
  <c r="AG231" i="5"/>
  <c r="AC231" i="5"/>
  <c r="Y231" i="5"/>
  <c r="U231" i="5"/>
  <c r="BB230" i="5"/>
  <c r="AX230" i="5"/>
  <c r="AT230" i="5"/>
  <c r="AP230" i="5"/>
  <c r="AL230" i="5"/>
  <c r="AG230" i="5"/>
  <c r="AC230" i="5"/>
  <c r="Y230" i="5"/>
  <c r="U230" i="5"/>
  <c r="BB229" i="5"/>
  <c r="AX229" i="5"/>
  <c r="AT229" i="5"/>
  <c r="AP229" i="5"/>
  <c r="AL229" i="5"/>
  <c r="AG229" i="5"/>
  <c r="AC229" i="5"/>
  <c r="Y229" i="5"/>
  <c r="U229" i="5"/>
  <c r="BB228" i="5"/>
  <c r="AX228" i="5"/>
  <c r="AT228" i="5"/>
  <c r="AP228" i="5"/>
  <c r="AL228" i="5"/>
  <c r="AG228" i="5"/>
  <c r="AC228" i="5"/>
  <c r="Y228" i="5"/>
  <c r="U228" i="5"/>
  <c r="BB227" i="5"/>
  <c r="AX227" i="5"/>
  <c r="AT227" i="5"/>
  <c r="AP227" i="5"/>
  <c r="AL227" i="5"/>
  <c r="AG227" i="5"/>
  <c r="AC227" i="5"/>
  <c r="Y227" i="5"/>
  <c r="U227" i="5"/>
  <c r="BB226" i="5"/>
  <c r="AX226" i="5"/>
  <c r="AT226" i="5"/>
  <c r="AP226" i="5"/>
  <c r="AL226" i="5"/>
  <c r="AG226" i="5"/>
  <c r="AC226" i="5"/>
  <c r="Y226" i="5"/>
  <c r="U226" i="5"/>
  <c r="BB225" i="5"/>
  <c r="AX225" i="5"/>
  <c r="AT225" i="5"/>
  <c r="AP225" i="5"/>
  <c r="AL225" i="5"/>
  <c r="AG225" i="5"/>
  <c r="AC225" i="5"/>
  <c r="Y225" i="5"/>
  <c r="U225" i="5"/>
  <c r="BB224" i="5"/>
  <c r="AX224" i="5"/>
  <c r="AT224" i="5"/>
  <c r="AP224" i="5"/>
  <c r="AL224" i="5"/>
  <c r="AG224" i="5"/>
  <c r="AC224" i="5"/>
  <c r="Y224" i="5"/>
  <c r="U224" i="5"/>
  <c r="BB223" i="5"/>
  <c r="AX223" i="5"/>
  <c r="AT223" i="5"/>
  <c r="AP223" i="5"/>
  <c r="AL223" i="5"/>
  <c r="AG223" i="5"/>
  <c r="AC223" i="5"/>
  <c r="Y223" i="5"/>
  <c r="U223" i="5"/>
  <c r="BB222" i="5"/>
  <c r="AX222" i="5"/>
  <c r="AT222" i="5"/>
  <c r="AP222" i="5"/>
  <c r="AL222" i="5"/>
  <c r="AG222" i="5"/>
  <c r="AC222" i="5"/>
  <c r="Y222" i="5"/>
  <c r="U222" i="5"/>
  <c r="BB221" i="5"/>
  <c r="AX221" i="5"/>
  <c r="AT221" i="5"/>
  <c r="AP221" i="5"/>
  <c r="AL221" i="5"/>
  <c r="AG221" i="5"/>
  <c r="AC221" i="5"/>
  <c r="Y221" i="5"/>
  <c r="U221" i="5"/>
  <c r="BB220" i="5"/>
  <c r="AX220" i="5"/>
  <c r="AT220" i="5"/>
  <c r="AP220" i="5"/>
  <c r="AL220" i="5"/>
  <c r="AG220" i="5"/>
  <c r="AC220" i="5"/>
  <c r="Y220" i="5"/>
  <c r="U220" i="5"/>
  <c r="BB219" i="5"/>
  <c r="AX219" i="5"/>
  <c r="AT219" i="5"/>
  <c r="AP219" i="5"/>
  <c r="AL219" i="5"/>
  <c r="AG219" i="5"/>
  <c r="AC219" i="5"/>
  <c r="Y219" i="5"/>
  <c r="U219" i="5"/>
  <c r="BB218" i="5"/>
  <c r="AX218" i="5"/>
  <c r="AT218" i="5"/>
  <c r="AP218" i="5"/>
  <c r="AL218" i="5"/>
  <c r="AG218" i="5"/>
  <c r="AC218" i="5"/>
  <c r="Y218" i="5"/>
  <c r="U218" i="5"/>
  <c r="BB217" i="5"/>
  <c r="AX217" i="5"/>
  <c r="AT217" i="5"/>
  <c r="AP217" i="5"/>
  <c r="AL217" i="5"/>
  <c r="AG217" i="5"/>
  <c r="AC217" i="5"/>
  <c r="Y217" i="5"/>
  <c r="U217" i="5"/>
  <c r="BB216" i="5"/>
  <c r="AX216" i="5"/>
  <c r="AT216" i="5"/>
  <c r="AP216" i="5"/>
  <c r="AL216" i="5"/>
  <c r="AG216" i="5"/>
  <c r="AC216" i="5"/>
  <c r="Y216" i="5"/>
  <c r="U216" i="5"/>
  <c r="BB215" i="5"/>
  <c r="AX215" i="5"/>
  <c r="AT215" i="5"/>
  <c r="AP215" i="5"/>
  <c r="AL215" i="5"/>
  <c r="AG215" i="5"/>
  <c r="AC215" i="5"/>
  <c r="Y215" i="5"/>
  <c r="U215" i="5"/>
  <c r="BB214" i="5"/>
  <c r="AX214" i="5"/>
  <c r="AT214" i="5"/>
  <c r="AP214" i="5"/>
  <c r="AL214" i="5"/>
  <c r="AG214" i="5"/>
  <c r="AC214" i="5"/>
  <c r="Y214" i="5"/>
  <c r="U214" i="5"/>
  <c r="BB213" i="5"/>
  <c r="AX213" i="5"/>
  <c r="AT213" i="5"/>
  <c r="AP213" i="5"/>
  <c r="AL213" i="5"/>
  <c r="AG213" i="5"/>
  <c r="AC213" i="5"/>
  <c r="Y213" i="5"/>
  <c r="U213" i="5"/>
  <c r="BB212" i="5"/>
  <c r="AX212" i="5"/>
  <c r="AT212" i="5"/>
  <c r="AP212" i="5"/>
  <c r="AL212" i="5"/>
  <c r="AG212" i="5"/>
  <c r="AC212" i="5"/>
  <c r="Y212" i="5"/>
  <c r="U212" i="5"/>
  <c r="BB211" i="5"/>
  <c r="AX211" i="5"/>
  <c r="AT211" i="5"/>
  <c r="AP211" i="5"/>
  <c r="AL211" i="5"/>
  <c r="AG211" i="5"/>
  <c r="AC211" i="5"/>
  <c r="Y211" i="5"/>
  <c r="U211" i="5"/>
  <c r="BB210" i="5"/>
  <c r="AX210" i="5"/>
  <c r="AT210" i="5"/>
  <c r="AP210" i="5"/>
  <c r="AL210" i="5"/>
  <c r="AG210" i="5"/>
  <c r="AC210" i="5"/>
  <c r="Y210" i="5"/>
  <c r="U210" i="5"/>
  <c r="BB209" i="5"/>
  <c r="AX209" i="5"/>
  <c r="AT209" i="5"/>
  <c r="AP209" i="5"/>
  <c r="AL209" i="5"/>
  <c r="AG209" i="5"/>
  <c r="AC209" i="5"/>
  <c r="Y209" i="5"/>
  <c r="U209" i="5"/>
  <c r="BB208" i="5"/>
  <c r="AX208" i="5"/>
  <c r="AT208" i="5"/>
  <c r="AP208" i="5"/>
  <c r="AL208" i="5"/>
  <c r="AG208" i="5"/>
  <c r="AC208" i="5"/>
  <c r="Y208" i="5"/>
  <c r="U208" i="5"/>
  <c r="BB207" i="5"/>
  <c r="AX207" i="5"/>
  <c r="AT207" i="5"/>
  <c r="AP207" i="5"/>
  <c r="AL207" i="5"/>
  <c r="AG207" i="5"/>
  <c r="AC207" i="5"/>
  <c r="Y207" i="5"/>
  <c r="U207" i="5"/>
  <c r="BB206" i="5"/>
  <c r="AX206" i="5"/>
  <c r="AT206" i="5"/>
  <c r="AP206" i="5"/>
  <c r="AL206" i="5"/>
  <c r="AG206" i="5"/>
  <c r="AC206" i="5"/>
  <c r="Y206" i="5"/>
  <c r="U206" i="5"/>
  <c r="BB205" i="5"/>
  <c r="AX205" i="5"/>
  <c r="AT205" i="5"/>
  <c r="AP205" i="5"/>
  <c r="AL205" i="5"/>
  <c r="AG205" i="5"/>
  <c r="AC205" i="5"/>
  <c r="Y205" i="5"/>
  <c r="U205" i="5"/>
  <c r="BB204" i="5"/>
  <c r="AX204" i="5"/>
  <c r="AT204" i="5"/>
  <c r="AP204" i="5"/>
  <c r="AL204" i="5"/>
  <c r="AG204" i="5"/>
  <c r="AC204" i="5"/>
  <c r="Y204" i="5"/>
  <c r="U204" i="5"/>
  <c r="BB203" i="5"/>
  <c r="AX203" i="5"/>
  <c r="AT203" i="5"/>
  <c r="AP203" i="5"/>
  <c r="AL203" i="5"/>
  <c r="AG203" i="5"/>
  <c r="AC203" i="5"/>
  <c r="Y203" i="5"/>
  <c r="U203" i="5"/>
  <c r="BB202" i="5"/>
  <c r="AX202" i="5"/>
  <c r="AT202" i="5"/>
  <c r="AP202" i="5"/>
  <c r="AL202" i="5"/>
  <c r="AG202" i="5"/>
  <c r="AC202" i="5"/>
  <c r="Y202" i="5"/>
  <c r="U202" i="5"/>
  <c r="BB201" i="5"/>
  <c r="AX201" i="5"/>
  <c r="AT201" i="5"/>
  <c r="AP201" i="5"/>
  <c r="AL201" i="5"/>
  <c r="AG201" i="5"/>
  <c r="AC201" i="5"/>
  <c r="Y201" i="5"/>
  <c r="U201" i="5"/>
  <c r="BB200" i="5"/>
  <c r="AX200" i="5"/>
  <c r="AT200" i="5"/>
  <c r="AP200" i="5"/>
  <c r="AL200" i="5"/>
  <c r="AG200" i="5"/>
  <c r="AC200" i="5"/>
  <c r="Y200" i="5"/>
  <c r="U200" i="5"/>
  <c r="BB199" i="5"/>
  <c r="AX199" i="5"/>
  <c r="AT199" i="5"/>
  <c r="AP199" i="5"/>
  <c r="AL199" i="5"/>
  <c r="AG199" i="5"/>
  <c r="AC199" i="5"/>
  <c r="Y199" i="5"/>
  <c r="U199" i="5"/>
  <c r="BB198" i="5"/>
  <c r="AX198" i="5"/>
  <c r="AT198" i="5"/>
  <c r="AP198" i="5"/>
  <c r="AL198" i="5"/>
  <c r="AG198" i="5"/>
  <c r="AC198" i="5"/>
  <c r="Y198" i="5"/>
  <c r="U198" i="5"/>
  <c r="BB197" i="5"/>
  <c r="AX197" i="5"/>
  <c r="AT197" i="5"/>
  <c r="AP197" i="5"/>
  <c r="AL197" i="5"/>
  <c r="AG197" i="5"/>
  <c r="AC197" i="5"/>
  <c r="Y197" i="5"/>
  <c r="U197" i="5"/>
  <c r="BB196" i="5"/>
  <c r="AX196" i="5"/>
  <c r="AT196" i="5"/>
  <c r="AP196" i="5"/>
  <c r="AL196" i="5"/>
  <c r="AG196" i="5"/>
  <c r="AC196" i="5"/>
  <c r="Y196" i="5"/>
  <c r="U196" i="5"/>
  <c r="BB195" i="5"/>
  <c r="AX195" i="5"/>
  <c r="AT195" i="5"/>
  <c r="AP195" i="5"/>
  <c r="AL195" i="5"/>
  <c r="AG195" i="5"/>
  <c r="AC195" i="5"/>
  <c r="Y195" i="5"/>
  <c r="U195" i="5"/>
  <c r="BB194" i="5"/>
  <c r="AX194" i="5"/>
  <c r="AT194" i="5"/>
  <c r="AP194" i="5"/>
  <c r="AL194" i="5"/>
  <c r="AG194" i="5"/>
  <c r="AC194" i="5"/>
  <c r="Y194" i="5"/>
  <c r="U194" i="5"/>
  <c r="BB193" i="5"/>
  <c r="AX193" i="5"/>
  <c r="AT193" i="5"/>
  <c r="AP193" i="5"/>
  <c r="AL193" i="5"/>
  <c r="AG193" i="5"/>
  <c r="AC193" i="5"/>
  <c r="Y193" i="5"/>
  <c r="U193" i="5"/>
  <c r="BB192" i="5"/>
  <c r="AX192" i="5"/>
  <c r="AT192" i="5"/>
  <c r="AP192" i="5"/>
  <c r="AL192" i="5"/>
  <c r="AG192" i="5"/>
  <c r="AC192" i="5"/>
  <c r="Y192" i="5"/>
  <c r="U192" i="5"/>
  <c r="BB191" i="5"/>
  <c r="AX191" i="5"/>
  <c r="AT191" i="5"/>
  <c r="AP191" i="5"/>
  <c r="AL191" i="5"/>
  <c r="AG191" i="5"/>
  <c r="AC191" i="5"/>
  <c r="Y191" i="5"/>
  <c r="U191" i="5"/>
  <c r="BB190" i="5"/>
  <c r="AX190" i="5"/>
  <c r="AT190" i="5"/>
  <c r="AP190" i="5"/>
  <c r="AL190" i="5"/>
  <c r="AG190" i="5"/>
  <c r="AC190" i="5"/>
  <c r="Y190" i="5"/>
  <c r="U190" i="5"/>
  <c r="BB189" i="5"/>
  <c r="AX189" i="5"/>
  <c r="AT189" i="5"/>
  <c r="AP189" i="5"/>
  <c r="AL189" i="5"/>
  <c r="AG189" i="5"/>
  <c r="AC189" i="5"/>
  <c r="Y189" i="5"/>
  <c r="U189" i="5"/>
  <c r="BB188" i="5"/>
  <c r="AX188" i="5"/>
  <c r="AT188" i="5"/>
  <c r="AP188" i="5"/>
  <c r="AL188" i="5"/>
  <c r="AG188" i="5"/>
  <c r="AC188" i="5"/>
  <c r="Y188" i="5"/>
  <c r="U188" i="5"/>
  <c r="BB187" i="5"/>
  <c r="AX187" i="5"/>
  <c r="AT187" i="5"/>
  <c r="AP187" i="5"/>
  <c r="AL187" i="5"/>
  <c r="AG187" i="5"/>
  <c r="AC187" i="5"/>
  <c r="Y187" i="5"/>
  <c r="U187" i="5"/>
  <c r="BB186" i="5"/>
  <c r="AX186" i="5"/>
  <c r="AT186" i="5"/>
  <c r="AP186" i="5"/>
  <c r="AL186" i="5"/>
  <c r="AG186" i="5"/>
  <c r="AC186" i="5"/>
  <c r="Y186" i="5"/>
  <c r="U186" i="5"/>
  <c r="BB185" i="5"/>
  <c r="AX185" i="5"/>
  <c r="AT185" i="5"/>
  <c r="AP185" i="5"/>
  <c r="AL185" i="5"/>
  <c r="AG185" i="5"/>
  <c r="AC185" i="5"/>
  <c r="Y185" i="5"/>
  <c r="U185" i="5"/>
  <c r="BB184" i="5"/>
  <c r="AX184" i="5"/>
  <c r="AT184" i="5"/>
  <c r="AP184" i="5"/>
  <c r="AL184" i="5"/>
  <c r="AG184" i="5"/>
  <c r="AC184" i="5"/>
  <c r="Y184" i="5"/>
  <c r="U184" i="5"/>
  <c r="BB183" i="5"/>
  <c r="AX183" i="5"/>
  <c r="AT183" i="5"/>
  <c r="AP183" i="5"/>
  <c r="AL183" i="5"/>
  <c r="AG183" i="5"/>
  <c r="AC183" i="5"/>
  <c r="Y183" i="5"/>
  <c r="U183" i="5"/>
  <c r="BB182" i="5"/>
  <c r="AX182" i="5"/>
  <c r="AT182" i="5"/>
  <c r="AP182" i="5"/>
  <c r="AL182" i="5"/>
  <c r="AG182" i="5"/>
  <c r="AC182" i="5"/>
  <c r="Y182" i="5"/>
  <c r="U182" i="5"/>
  <c r="BB181" i="5"/>
  <c r="AX181" i="5"/>
  <c r="AT181" i="5"/>
  <c r="AP181" i="5"/>
  <c r="AL181" i="5"/>
  <c r="AG181" i="5"/>
  <c r="AC181" i="5"/>
  <c r="Y181" i="5"/>
  <c r="U181" i="5"/>
  <c r="BB180" i="5"/>
  <c r="AX180" i="5"/>
  <c r="AT180" i="5"/>
  <c r="AP180" i="5"/>
  <c r="AL180" i="5"/>
  <c r="AG180" i="5"/>
  <c r="AC180" i="5"/>
  <c r="Y180" i="5"/>
  <c r="U180" i="5"/>
  <c r="BB179" i="5"/>
  <c r="AX179" i="5"/>
  <c r="AT179" i="5"/>
  <c r="AP179" i="5"/>
  <c r="AL179" i="5"/>
  <c r="AG179" i="5"/>
  <c r="AC179" i="5"/>
  <c r="Y179" i="5"/>
  <c r="U179" i="5"/>
  <c r="BB178" i="5"/>
  <c r="AX178" i="5"/>
  <c r="AT178" i="5"/>
  <c r="AP178" i="5"/>
  <c r="AL178" i="5"/>
  <c r="AG178" i="5"/>
  <c r="AC178" i="5"/>
  <c r="Y178" i="5"/>
  <c r="U178" i="5"/>
  <c r="BB177" i="5"/>
  <c r="AX177" i="5"/>
  <c r="AT177" i="5"/>
  <c r="AP177" i="5"/>
  <c r="AL177" i="5"/>
  <c r="AG177" i="5"/>
  <c r="AC177" i="5"/>
  <c r="Y177" i="5"/>
  <c r="U177" i="5"/>
  <c r="BB176" i="5"/>
  <c r="AX176" i="5"/>
  <c r="AT176" i="5"/>
  <c r="AP176" i="5"/>
  <c r="AL176" i="5"/>
  <c r="AG176" i="5"/>
  <c r="AC176" i="5"/>
  <c r="Y176" i="5"/>
  <c r="U176" i="5"/>
  <c r="BB175" i="5"/>
  <c r="AX175" i="5"/>
  <c r="AT175" i="5"/>
  <c r="AP175" i="5"/>
  <c r="AL175" i="5"/>
  <c r="AG175" i="5"/>
  <c r="AC175" i="5"/>
  <c r="Y175" i="5"/>
  <c r="U175" i="5"/>
  <c r="BB174" i="5"/>
  <c r="AX174" i="5"/>
  <c r="AT174" i="5"/>
  <c r="AP174" i="5"/>
  <c r="AL174" i="5"/>
  <c r="AG174" i="5"/>
  <c r="AC174" i="5"/>
  <c r="Y174" i="5"/>
  <c r="U174" i="5"/>
  <c r="BB173" i="5"/>
  <c r="AX173" i="5"/>
  <c r="AT173" i="5"/>
  <c r="AP173" i="5"/>
  <c r="AL173" i="5"/>
  <c r="AG173" i="5"/>
  <c r="AC173" i="5"/>
  <c r="Y173" i="5"/>
  <c r="U173" i="5"/>
  <c r="BB172" i="5"/>
  <c r="AX172" i="5"/>
  <c r="AT172" i="5"/>
  <c r="AP172" i="5"/>
  <c r="AL172" i="5"/>
  <c r="AG172" i="5"/>
  <c r="AC172" i="5"/>
  <c r="Y172" i="5"/>
  <c r="U172" i="5"/>
  <c r="BB171" i="5"/>
  <c r="AX171" i="5"/>
  <c r="AT171" i="5"/>
  <c r="AP171" i="5"/>
  <c r="AL171" i="5"/>
  <c r="AG171" i="5"/>
  <c r="AC171" i="5"/>
  <c r="Y171" i="5"/>
  <c r="U171" i="5"/>
  <c r="BB170" i="5"/>
  <c r="AX170" i="5"/>
  <c r="AT170" i="5"/>
  <c r="AP170" i="5"/>
  <c r="AL170" i="5"/>
  <c r="AG170" i="5"/>
  <c r="AC170" i="5"/>
  <c r="Y170" i="5"/>
  <c r="U170" i="5"/>
  <c r="BB169" i="5"/>
  <c r="AX169" i="5"/>
  <c r="AT169" i="5"/>
  <c r="AP169" i="5"/>
  <c r="AL169" i="5"/>
  <c r="AG169" i="5"/>
  <c r="AC169" i="5"/>
  <c r="Y169" i="5"/>
  <c r="U169" i="5"/>
  <c r="BB168" i="5"/>
  <c r="AX168" i="5"/>
  <c r="AT168" i="5"/>
  <c r="AP168" i="5"/>
  <c r="AL168" i="5"/>
  <c r="AG168" i="5"/>
  <c r="AC168" i="5"/>
  <c r="Y168" i="5"/>
  <c r="U168" i="5"/>
  <c r="BB167" i="5"/>
  <c r="AX167" i="5"/>
  <c r="AT167" i="5"/>
  <c r="AP167" i="5"/>
  <c r="AL167" i="5"/>
  <c r="AG167" i="5"/>
  <c r="AC167" i="5"/>
  <c r="Y167" i="5"/>
  <c r="U167" i="5"/>
  <c r="BB166" i="5"/>
  <c r="AX166" i="5"/>
  <c r="AT166" i="5"/>
  <c r="AP166" i="5"/>
  <c r="AL166" i="5"/>
  <c r="AG166" i="5"/>
  <c r="AC166" i="5"/>
  <c r="Y166" i="5"/>
  <c r="U166" i="5"/>
  <c r="BB165" i="5"/>
  <c r="AX165" i="5"/>
  <c r="AT165" i="5"/>
  <c r="AP165" i="5"/>
  <c r="AL165" i="5"/>
  <c r="AG165" i="5"/>
  <c r="AC165" i="5"/>
  <c r="Y165" i="5"/>
  <c r="U165" i="5"/>
  <c r="BB164" i="5"/>
  <c r="AX164" i="5"/>
  <c r="AT164" i="5"/>
  <c r="AP164" i="5"/>
  <c r="AL164" i="5"/>
  <c r="AG164" i="5"/>
  <c r="AC164" i="5"/>
  <c r="Y164" i="5"/>
  <c r="U164" i="5"/>
  <c r="BB163" i="5"/>
  <c r="AX163" i="5"/>
  <c r="AT163" i="5"/>
  <c r="AP163" i="5"/>
  <c r="AL163" i="5"/>
  <c r="AG163" i="5"/>
  <c r="AC163" i="5"/>
  <c r="Y163" i="5"/>
  <c r="U163" i="5"/>
  <c r="BB162" i="5"/>
  <c r="AX162" i="5"/>
  <c r="AT162" i="5"/>
  <c r="AP162" i="5"/>
  <c r="AL162" i="5"/>
  <c r="AG162" i="5"/>
  <c r="AC162" i="5"/>
  <c r="Y162" i="5"/>
  <c r="U162" i="5"/>
  <c r="BB161" i="5"/>
  <c r="AX161" i="5"/>
  <c r="AT161" i="5"/>
  <c r="AP161" i="5"/>
  <c r="AL161" i="5"/>
  <c r="AG161" i="5"/>
  <c r="AC161" i="5"/>
  <c r="Y161" i="5"/>
  <c r="U161" i="5"/>
  <c r="BB160" i="5"/>
  <c r="AX160" i="5"/>
  <c r="AT160" i="5"/>
  <c r="AP160" i="5"/>
  <c r="AL160" i="5"/>
  <c r="AG160" i="5"/>
  <c r="AC160" i="5"/>
  <c r="Y160" i="5"/>
  <c r="U160" i="5"/>
  <c r="BB159" i="5"/>
  <c r="AX159" i="5"/>
  <c r="AT159" i="5"/>
  <c r="AP159" i="5"/>
  <c r="AL159" i="5"/>
  <c r="AG159" i="5"/>
  <c r="AC159" i="5"/>
  <c r="Y159" i="5"/>
  <c r="U159" i="5"/>
  <c r="BB158" i="5"/>
  <c r="AX158" i="5"/>
  <c r="AT158" i="5"/>
  <c r="AP158" i="5"/>
  <c r="AL158" i="5"/>
  <c r="AG158" i="5"/>
  <c r="AC158" i="5"/>
  <c r="Y158" i="5"/>
  <c r="U158" i="5"/>
  <c r="BB157" i="5"/>
  <c r="AX157" i="5"/>
  <c r="AT157" i="5"/>
  <c r="AP157" i="5"/>
  <c r="AL157" i="5"/>
  <c r="AG157" i="5"/>
  <c r="AC157" i="5"/>
  <c r="Y157" i="5"/>
  <c r="U157" i="5"/>
  <c r="BB156" i="5"/>
  <c r="AX156" i="5"/>
  <c r="AT156" i="5"/>
  <c r="AP156" i="5"/>
  <c r="AL156" i="5"/>
  <c r="AG156" i="5"/>
  <c r="AC156" i="5"/>
  <c r="Y156" i="5"/>
  <c r="U156" i="5"/>
  <c r="BB155" i="5"/>
  <c r="AX155" i="5"/>
  <c r="AT155" i="5"/>
  <c r="AP155" i="5"/>
  <c r="AL155" i="5"/>
  <c r="AG155" i="5"/>
  <c r="AC155" i="5"/>
  <c r="Y155" i="5"/>
  <c r="U155" i="5"/>
  <c r="BB154" i="5"/>
  <c r="AX154" i="5"/>
  <c r="AT154" i="5"/>
  <c r="AP154" i="5"/>
  <c r="AL154" i="5"/>
  <c r="AG154" i="5"/>
  <c r="AC154" i="5"/>
  <c r="Y154" i="5"/>
  <c r="U154" i="5"/>
  <c r="BB153" i="5"/>
  <c r="AX153" i="5"/>
  <c r="AT153" i="5"/>
  <c r="AP153" i="5"/>
  <c r="AL153" i="5"/>
  <c r="AG153" i="5"/>
  <c r="AC153" i="5"/>
  <c r="Y153" i="5"/>
  <c r="U153" i="5"/>
  <c r="BB152" i="5"/>
  <c r="AX152" i="5"/>
  <c r="AT152" i="5"/>
  <c r="AP152" i="5"/>
  <c r="AL152" i="5"/>
  <c r="AG152" i="5"/>
  <c r="AC152" i="5"/>
  <c r="Y152" i="5"/>
  <c r="U152" i="5"/>
  <c r="BB151" i="5"/>
  <c r="AX151" i="5"/>
  <c r="AT151" i="5"/>
  <c r="AP151" i="5"/>
  <c r="AL151" i="5"/>
  <c r="AG151" i="5"/>
  <c r="AC151" i="5"/>
  <c r="Y151" i="5"/>
  <c r="U151" i="5"/>
  <c r="BB150" i="5"/>
  <c r="AX150" i="5"/>
  <c r="AT150" i="5"/>
  <c r="AP150" i="5"/>
  <c r="AL150" i="5"/>
  <c r="AG150" i="5"/>
  <c r="AC150" i="5"/>
  <c r="Y150" i="5"/>
  <c r="U150" i="5"/>
  <c r="BB149" i="5"/>
  <c r="AX149" i="5"/>
  <c r="AT149" i="5"/>
  <c r="AP149" i="5"/>
  <c r="AL149" i="5"/>
  <c r="AG149" i="5"/>
  <c r="AC149" i="5"/>
  <c r="Y149" i="5"/>
  <c r="U149" i="5"/>
  <c r="BB148" i="5"/>
  <c r="AX148" i="5"/>
  <c r="AT148" i="5"/>
  <c r="AP148" i="5"/>
  <c r="AL148" i="5"/>
  <c r="AG148" i="5"/>
  <c r="AC148" i="5"/>
  <c r="Y148" i="5"/>
  <c r="U148" i="5"/>
  <c r="BB147" i="5"/>
  <c r="AX147" i="5"/>
  <c r="AT147" i="5"/>
  <c r="AP147" i="5"/>
  <c r="AL147" i="5"/>
  <c r="AG147" i="5"/>
  <c r="AC147" i="5"/>
  <c r="Y147" i="5"/>
  <c r="U147" i="5"/>
  <c r="BB146" i="5"/>
  <c r="AX146" i="5"/>
  <c r="AT146" i="5"/>
  <c r="AP146" i="5"/>
  <c r="AL146" i="5"/>
  <c r="AG146" i="5"/>
  <c r="AC146" i="5"/>
  <c r="Y146" i="5"/>
  <c r="U146" i="5"/>
  <c r="BB145" i="5"/>
  <c r="AX145" i="5"/>
  <c r="AT145" i="5"/>
  <c r="AP145" i="5"/>
  <c r="AL145" i="5"/>
  <c r="AG145" i="5"/>
  <c r="AC145" i="5"/>
  <c r="Y145" i="5"/>
  <c r="U145" i="5"/>
  <c r="BB144" i="5"/>
  <c r="AX144" i="5"/>
  <c r="AT144" i="5"/>
  <c r="AP144" i="5"/>
  <c r="AL144" i="5"/>
  <c r="AG144" i="5"/>
  <c r="AC144" i="5"/>
  <c r="Y144" i="5"/>
  <c r="U144" i="5"/>
  <c r="BB143" i="5"/>
  <c r="AX143" i="5"/>
  <c r="AT143" i="5"/>
  <c r="AP143" i="5"/>
  <c r="AL143" i="5"/>
  <c r="AG143" i="5"/>
  <c r="AC143" i="5"/>
  <c r="Y143" i="5"/>
  <c r="U143" i="5"/>
  <c r="BB142" i="5"/>
  <c r="AX142" i="5"/>
  <c r="AT142" i="5"/>
  <c r="AP142" i="5"/>
  <c r="AL142" i="5"/>
  <c r="AG142" i="5"/>
  <c r="AC142" i="5"/>
  <c r="Y142" i="5"/>
  <c r="U142" i="5"/>
  <c r="BB141" i="5"/>
  <c r="AX141" i="5"/>
  <c r="AT141" i="5"/>
  <c r="AP141" i="5"/>
  <c r="AL141" i="5"/>
  <c r="AG141" i="5"/>
  <c r="AC141" i="5"/>
  <c r="Y141" i="5"/>
  <c r="U141" i="5"/>
  <c r="BB140" i="5"/>
  <c r="AX140" i="5"/>
  <c r="AT140" i="5"/>
  <c r="AP140" i="5"/>
  <c r="AL140" i="5"/>
  <c r="AG140" i="5"/>
  <c r="AC140" i="5"/>
  <c r="Y140" i="5"/>
  <c r="U140" i="5"/>
  <c r="BB139" i="5"/>
  <c r="AX139" i="5"/>
  <c r="AT139" i="5"/>
  <c r="AP139" i="5"/>
  <c r="AL139" i="5"/>
  <c r="AG139" i="5"/>
  <c r="AC139" i="5"/>
  <c r="Y139" i="5"/>
  <c r="U139" i="5"/>
  <c r="BB138" i="5"/>
  <c r="AX138" i="5"/>
  <c r="AT138" i="5"/>
  <c r="AP138" i="5"/>
  <c r="AL138" i="5"/>
  <c r="AG138" i="5"/>
  <c r="AC138" i="5"/>
  <c r="Y138" i="5"/>
  <c r="U138" i="5"/>
  <c r="BB137" i="5"/>
  <c r="AX137" i="5"/>
  <c r="AT137" i="5"/>
  <c r="AP137" i="5"/>
  <c r="AL137" i="5"/>
  <c r="AG137" i="5"/>
  <c r="AC137" i="5"/>
  <c r="Y137" i="5"/>
  <c r="U137" i="5"/>
  <c r="BB136" i="5"/>
  <c r="AX136" i="5"/>
  <c r="AT136" i="5"/>
  <c r="AP136" i="5"/>
  <c r="AL136" i="5"/>
  <c r="AG136" i="5"/>
  <c r="AC136" i="5"/>
  <c r="Y136" i="5"/>
  <c r="U136" i="5"/>
  <c r="BB135" i="5"/>
  <c r="AX135" i="5"/>
  <c r="AT135" i="5"/>
  <c r="AP135" i="5"/>
  <c r="AL135" i="5"/>
  <c r="AG135" i="5"/>
  <c r="AC135" i="5"/>
  <c r="Y135" i="5"/>
  <c r="U135" i="5"/>
  <c r="BB134" i="5"/>
  <c r="AX134" i="5"/>
  <c r="AT134" i="5"/>
  <c r="AP134" i="5"/>
  <c r="AL134" i="5"/>
  <c r="AG134" i="5"/>
  <c r="AC134" i="5"/>
  <c r="Y134" i="5"/>
  <c r="U134" i="5"/>
  <c r="BB133" i="5"/>
  <c r="AX133" i="5"/>
  <c r="AT133" i="5"/>
  <c r="AP133" i="5"/>
  <c r="AL133" i="5"/>
  <c r="AG133" i="5"/>
  <c r="AC133" i="5"/>
  <c r="Y133" i="5"/>
  <c r="U133" i="5"/>
  <c r="BB132" i="5"/>
  <c r="AX132" i="5"/>
  <c r="AT132" i="5"/>
  <c r="AP132" i="5"/>
  <c r="AL132" i="5"/>
  <c r="AG132" i="5"/>
  <c r="AC132" i="5"/>
  <c r="Y132" i="5"/>
  <c r="U132" i="5"/>
  <c r="BB131" i="5"/>
  <c r="AX131" i="5"/>
  <c r="AT131" i="5"/>
  <c r="AP131" i="5"/>
  <c r="AL131" i="5"/>
  <c r="AG131" i="5"/>
  <c r="AC131" i="5"/>
  <c r="Y131" i="5"/>
  <c r="U131" i="5"/>
  <c r="BB130" i="5"/>
  <c r="AX130" i="5"/>
  <c r="AT130" i="5"/>
  <c r="AP130" i="5"/>
  <c r="AL130" i="5"/>
  <c r="AG130" i="5"/>
  <c r="AC130" i="5"/>
  <c r="Y130" i="5"/>
  <c r="U130" i="5"/>
  <c r="BB129" i="5"/>
  <c r="AX129" i="5"/>
  <c r="AT129" i="5"/>
  <c r="AP129" i="5"/>
  <c r="AL129" i="5"/>
  <c r="AG129" i="5"/>
  <c r="AC129" i="5"/>
  <c r="Y129" i="5"/>
  <c r="U129" i="5"/>
  <c r="BB128" i="5"/>
  <c r="AX128" i="5"/>
  <c r="AT128" i="5"/>
  <c r="AP128" i="5"/>
  <c r="AL128" i="5"/>
  <c r="AG128" i="5"/>
  <c r="AC128" i="5"/>
  <c r="Y128" i="5"/>
  <c r="U128" i="5"/>
  <c r="BB127" i="5"/>
  <c r="AX127" i="5"/>
  <c r="AT127" i="5"/>
  <c r="AP127" i="5"/>
  <c r="AL127" i="5"/>
  <c r="AG127" i="5"/>
  <c r="AC127" i="5"/>
  <c r="Y127" i="5"/>
  <c r="U127" i="5"/>
  <c r="BB126" i="5"/>
  <c r="AX126" i="5"/>
  <c r="AT126" i="5"/>
  <c r="AP126" i="5"/>
  <c r="AL126" i="5"/>
  <c r="AG126" i="5"/>
  <c r="AC126" i="5"/>
  <c r="Y126" i="5"/>
  <c r="U126" i="5"/>
  <c r="BB125" i="5"/>
  <c r="AX125" i="5"/>
  <c r="AT125" i="5"/>
  <c r="AP125" i="5"/>
  <c r="AL125" i="5"/>
  <c r="AG125" i="5"/>
  <c r="AC125" i="5"/>
  <c r="Y125" i="5"/>
  <c r="U125" i="5"/>
  <c r="BB124" i="5"/>
  <c r="AX124" i="5"/>
  <c r="AT124" i="5"/>
  <c r="AP124" i="5"/>
  <c r="AL124" i="5"/>
  <c r="AG124" i="5"/>
  <c r="AC124" i="5"/>
  <c r="Y124" i="5"/>
  <c r="U124" i="5"/>
  <c r="BB123" i="5"/>
  <c r="AX123" i="5"/>
  <c r="AT123" i="5"/>
  <c r="AP123" i="5"/>
  <c r="AL123" i="5"/>
  <c r="AG123" i="5"/>
  <c r="AC123" i="5"/>
  <c r="Y123" i="5"/>
  <c r="U123" i="5"/>
  <c r="BB122" i="5"/>
  <c r="AX122" i="5"/>
  <c r="AT122" i="5"/>
  <c r="AP122" i="5"/>
  <c r="AL122" i="5"/>
  <c r="AG122" i="5"/>
  <c r="AC122" i="5"/>
  <c r="Y122" i="5"/>
  <c r="U122" i="5"/>
  <c r="BB121" i="5"/>
  <c r="AX121" i="5"/>
  <c r="AT121" i="5"/>
  <c r="AP121" i="5"/>
  <c r="AL121" i="5"/>
  <c r="AG121" i="5"/>
  <c r="AC121" i="5"/>
  <c r="Y121" i="5"/>
  <c r="U121" i="5"/>
  <c r="BB120" i="5"/>
  <c r="AX120" i="5"/>
  <c r="AT120" i="5"/>
  <c r="AP120" i="5"/>
  <c r="AL120" i="5"/>
  <c r="AG120" i="5"/>
  <c r="AC120" i="5"/>
  <c r="Y120" i="5"/>
  <c r="U120" i="5"/>
  <c r="BB119" i="5"/>
  <c r="AX119" i="5"/>
  <c r="AT119" i="5"/>
  <c r="AP119" i="5"/>
  <c r="AL119" i="5"/>
  <c r="AG119" i="5"/>
  <c r="AC119" i="5"/>
  <c r="Y119" i="5"/>
  <c r="U119" i="5"/>
  <c r="BB118" i="5"/>
  <c r="AX118" i="5"/>
  <c r="AT118" i="5"/>
  <c r="AP118" i="5"/>
  <c r="AL118" i="5"/>
  <c r="AG118" i="5"/>
  <c r="AC118" i="5"/>
  <c r="Y118" i="5"/>
  <c r="U118" i="5"/>
  <c r="BB117" i="5"/>
  <c r="AX117" i="5"/>
  <c r="AT117" i="5"/>
  <c r="AP117" i="5"/>
  <c r="AL117" i="5"/>
  <c r="AG117" i="5"/>
  <c r="AC117" i="5"/>
  <c r="Y117" i="5"/>
  <c r="U117" i="5"/>
  <c r="BB116" i="5"/>
  <c r="AX116" i="5"/>
  <c r="AT116" i="5"/>
  <c r="AP116" i="5"/>
  <c r="AL116" i="5"/>
  <c r="AG116" i="5"/>
  <c r="AC116" i="5"/>
  <c r="Y116" i="5"/>
  <c r="U116" i="5"/>
  <c r="BB115" i="5"/>
  <c r="AX115" i="5"/>
  <c r="AT115" i="5"/>
  <c r="AP115" i="5"/>
  <c r="AL115" i="5"/>
  <c r="AG115" i="5"/>
  <c r="AC115" i="5"/>
  <c r="Y115" i="5"/>
  <c r="U115" i="5"/>
  <c r="BB114" i="5"/>
  <c r="AX114" i="5"/>
  <c r="AT114" i="5"/>
  <c r="AP114" i="5"/>
  <c r="AL114" i="5"/>
  <c r="AG114" i="5"/>
  <c r="AC114" i="5"/>
  <c r="Y114" i="5"/>
  <c r="U114" i="5"/>
  <c r="BB113" i="5"/>
  <c r="AX113" i="5"/>
  <c r="AT113" i="5"/>
  <c r="AP113" i="5"/>
  <c r="AL113" i="5"/>
  <c r="AG113" i="5"/>
  <c r="AC113" i="5"/>
  <c r="Y113" i="5"/>
  <c r="U113" i="5"/>
  <c r="BB112" i="5"/>
  <c r="AX112" i="5"/>
  <c r="AT112" i="5"/>
  <c r="AP112" i="5"/>
  <c r="AL112" i="5"/>
  <c r="AG112" i="5"/>
  <c r="AC112" i="5"/>
  <c r="Y112" i="5"/>
  <c r="U112" i="5"/>
  <c r="BB111" i="5"/>
  <c r="AX111" i="5"/>
  <c r="AT111" i="5"/>
  <c r="AP111" i="5"/>
  <c r="AL111" i="5"/>
  <c r="AG111" i="5"/>
  <c r="AC111" i="5"/>
  <c r="Y111" i="5"/>
  <c r="U111" i="5"/>
  <c r="BB110" i="5"/>
  <c r="AX110" i="5"/>
  <c r="AT110" i="5"/>
  <c r="AP110" i="5"/>
  <c r="AL110" i="5"/>
  <c r="AG110" i="5"/>
  <c r="AC110" i="5"/>
  <c r="Y110" i="5"/>
  <c r="U110" i="5"/>
  <c r="BB109" i="5"/>
  <c r="AX109" i="5"/>
  <c r="AT109" i="5"/>
  <c r="AP109" i="5"/>
  <c r="AL109" i="5"/>
  <c r="AG109" i="5"/>
  <c r="AC109" i="5"/>
  <c r="Y109" i="5"/>
  <c r="U109" i="5"/>
  <c r="BB108" i="5"/>
  <c r="AX108" i="5"/>
  <c r="AT108" i="5"/>
  <c r="AP108" i="5"/>
  <c r="AL108" i="5"/>
  <c r="AG108" i="5"/>
  <c r="AC108" i="5"/>
  <c r="Y108" i="5"/>
  <c r="U108" i="5"/>
  <c r="BB107" i="5"/>
  <c r="AX107" i="5"/>
  <c r="AT107" i="5"/>
  <c r="AP107" i="5"/>
  <c r="AL107" i="5"/>
  <c r="AG107" i="5"/>
  <c r="AC107" i="5"/>
  <c r="Y107" i="5"/>
  <c r="U107" i="5"/>
  <c r="BB106" i="5"/>
  <c r="AX106" i="5"/>
  <c r="AT106" i="5"/>
  <c r="AP106" i="5"/>
  <c r="AL106" i="5"/>
  <c r="AG106" i="5"/>
  <c r="AC106" i="5"/>
  <c r="Y106" i="5"/>
  <c r="U106" i="5"/>
  <c r="BB105" i="5"/>
  <c r="AX105" i="5"/>
  <c r="AT105" i="5"/>
  <c r="AP105" i="5"/>
  <c r="AL105" i="5"/>
  <c r="AG105" i="5"/>
  <c r="AC105" i="5"/>
  <c r="Y105" i="5"/>
  <c r="U105" i="5"/>
  <c r="BB104" i="5"/>
  <c r="AX104" i="5"/>
  <c r="AT104" i="5"/>
  <c r="AP104" i="5"/>
  <c r="AL104" i="5"/>
  <c r="AG104" i="5"/>
  <c r="AC104" i="5"/>
  <c r="Y104" i="5"/>
  <c r="U104" i="5"/>
  <c r="BB103" i="5"/>
  <c r="AX103" i="5"/>
  <c r="AT103" i="5"/>
  <c r="AP103" i="5"/>
  <c r="AL103" i="5"/>
  <c r="AG103" i="5"/>
  <c r="AC103" i="5"/>
  <c r="Y103" i="5"/>
  <c r="U103" i="5"/>
  <c r="BB102" i="5"/>
  <c r="AX102" i="5"/>
  <c r="AT102" i="5"/>
  <c r="AP102" i="5"/>
  <c r="AL102" i="5"/>
  <c r="AG102" i="5"/>
  <c r="AC102" i="5"/>
  <c r="Y102" i="5"/>
  <c r="U102" i="5"/>
  <c r="BB101" i="5"/>
  <c r="AX101" i="5"/>
  <c r="AT101" i="5"/>
  <c r="AP101" i="5"/>
  <c r="AL101" i="5"/>
  <c r="AG101" i="5"/>
  <c r="AC101" i="5"/>
  <c r="Y101" i="5"/>
  <c r="U101" i="5"/>
  <c r="BB100" i="5"/>
  <c r="AX100" i="5"/>
  <c r="AT100" i="5"/>
  <c r="AP100" i="5"/>
  <c r="AL100" i="5"/>
  <c r="AG100" i="5"/>
  <c r="AC100" i="5"/>
  <c r="Y100" i="5"/>
  <c r="U100" i="5"/>
  <c r="BB99" i="5"/>
  <c r="AX99" i="5"/>
  <c r="AT99" i="5"/>
  <c r="AP99" i="5"/>
  <c r="AL99" i="5"/>
  <c r="AG99" i="5"/>
  <c r="AC99" i="5"/>
  <c r="Y99" i="5"/>
  <c r="U99" i="5"/>
  <c r="BB98" i="5"/>
  <c r="AX98" i="5"/>
  <c r="AT98" i="5"/>
  <c r="AP98" i="5"/>
  <c r="AL98" i="5"/>
  <c r="AG98" i="5"/>
  <c r="AC98" i="5"/>
  <c r="Y98" i="5"/>
  <c r="U98" i="5"/>
  <c r="BB97" i="5"/>
  <c r="AX97" i="5"/>
  <c r="AT97" i="5"/>
  <c r="AP97" i="5"/>
  <c r="AL97" i="5"/>
  <c r="AG97" i="5"/>
  <c r="AC97" i="5"/>
  <c r="Y97" i="5"/>
  <c r="U97" i="5"/>
  <c r="BB96" i="5"/>
  <c r="AX96" i="5"/>
  <c r="AT96" i="5"/>
  <c r="AP96" i="5"/>
  <c r="AL96" i="5"/>
  <c r="AG96" i="5"/>
  <c r="AC96" i="5"/>
  <c r="Y96" i="5"/>
  <c r="U96" i="5"/>
  <c r="BB95" i="5"/>
  <c r="AX95" i="5"/>
  <c r="AT95" i="5"/>
  <c r="AP95" i="5"/>
  <c r="AL95" i="5"/>
  <c r="AG95" i="5"/>
  <c r="AC95" i="5"/>
  <c r="Y95" i="5"/>
  <c r="U95" i="5"/>
  <c r="BB94" i="5"/>
  <c r="AX94" i="5"/>
  <c r="AT94" i="5"/>
  <c r="AP94" i="5"/>
  <c r="AL94" i="5"/>
  <c r="AG94" i="5"/>
  <c r="AC94" i="5"/>
  <c r="Y94" i="5"/>
  <c r="U94" i="5"/>
  <c r="BB93" i="5"/>
  <c r="AX93" i="5"/>
  <c r="AT93" i="5"/>
  <c r="AP93" i="5"/>
  <c r="AL93" i="5"/>
  <c r="AG93" i="5"/>
  <c r="AC93" i="5"/>
  <c r="Y93" i="5"/>
  <c r="U93" i="5"/>
  <c r="BB92" i="5"/>
  <c r="AX92" i="5"/>
  <c r="AT92" i="5"/>
  <c r="AP92" i="5"/>
  <c r="AL92" i="5"/>
  <c r="AG92" i="5"/>
  <c r="AC92" i="5"/>
  <c r="Y92" i="5"/>
  <c r="U92" i="5"/>
  <c r="BB91" i="5"/>
  <c r="AX91" i="5"/>
  <c r="AT91" i="5"/>
  <c r="AP91" i="5"/>
  <c r="AL91" i="5"/>
  <c r="AG91" i="5"/>
  <c r="AC91" i="5"/>
  <c r="Y91" i="5"/>
  <c r="U91" i="5"/>
  <c r="BB90" i="5"/>
  <c r="AX90" i="5"/>
  <c r="AT90" i="5"/>
  <c r="AP90" i="5"/>
  <c r="AL90" i="5"/>
  <c r="AG90" i="5"/>
  <c r="AC90" i="5"/>
  <c r="Y90" i="5"/>
  <c r="U90" i="5"/>
  <c r="BB89" i="5"/>
  <c r="AX89" i="5"/>
  <c r="AT89" i="5"/>
  <c r="AP89" i="5"/>
  <c r="AL89" i="5"/>
  <c r="AG89" i="5"/>
  <c r="AC89" i="5"/>
  <c r="Y89" i="5"/>
  <c r="U89" i="5"/>
  <c r="BB88" i="5"/>
  <c r="AX88" i="5"/>
  <c r="AT88" i="5"/>
  <c r="AP88" i="5"/>
  <c r="AL88" i="5"/>
  <c r="AG88" i="5"/>
  <c r="AC88" i="5"/>
  <c r="Y88" i="5"/>
  <c r="U88" i="5"/>
  <c r="BB87" i="5"/>
  <c r="AX87" i="5"/>
  <c r="AT87" i="5"/>
  <c r="AP87" i="5"/>
  <c r="AL87" i="5"/>
  <c r="AG87" i="5"/>
  <c r="AC87" i="5"/>
  <c r="Y87" i="5"/>
  <c r="U87" i="5"/>
  <c r="BB86" i="5"/>
  <c r="AX86" i="5"/>
  <c r="AT86" i="5"/>
  <c r="AP86" i="5"/>
  <c r="AL86" i="5"/>
  <c r="AG86" i="5"/>
  <c r="AC86" i="5"/>
  <c r="Y86" i="5"/>
  <c r="U86" i="5"/>
  <c r="BB85" i="5"/>
  <c r="AX85" i="5"/>
  <c r="AT85" i="5"/>
  <c r="AP85" i="5"/>
  <c r="AL85" i="5"/>
  <c r="AG85" i="5"/>
  <c r="AC85" i="5"/>
  <c r="Y85" i="5"/>
  <c r="U85" i="5"/>
  <c r="BB84" i="5"/>
  <c r="AX84" i="5"/>
  <c r="AT84" i="5"/>
  <c r="AP84" i="5"/>
  <c r="AL84" i="5"/>
  <c r="AG84" i="5"/>
  <c r="AC84" i="5"/>
  <c r="Y84" i="5"/>
  <c r="U84" i="5"/>
  <c r="BB83" i="5"/>
  <c r="AX83" i="5"/>
  <c r="AT83" i="5"/>
  <c r="AP83" i="5"/>
  <c r="AL83" i="5"/>
  <c r="AG83" i="5"/>
  <c r="AC83" i="5"/>
  <c r="Y83" i="5"/>
  <c r="U83" i="5"/>
  <c r="BB82" i="5"/>
  <c r="AX82" i="5"/>
  <c r="AT82" i="5"/>
  <c r="AP82" i="5"/>
  <c r="AL82" i="5"/>
  <c r="AG82" i="5"/>
  <c r="AC82" i="5"/>
  <c r="Y82" i="5"/>
  <c r="U82" i="5"/>
  <c r="BB81" i="5"/>
  <c r="AX81" i="5"/>
  <c r="AT81" i="5"/>
  <c r="AP81" i="5"/>
  <c r="AL81" i="5"/>
  <c r="AG81" i="5"/>
  <c r="AC81" i="5"/>
  <c r="Y81" i="5"/>
  <c r="U81" i="5"/>
  <c r="BB80" i="5"/>
  <c r="AX80" i="5"/>
  <c r="AT80" i="5"/>
  <c r="AP80" i="5"/>
  <c r="AL80" i="5"/>
  <c r="AG80" i="5"/>
  <c r="AC80" i="5"/>
  <c r="Y80" i="5"/>
  <c r="U80" i="5"/>
  <c r="BB79" i="5"/>
  <c r="AX79" i="5"/>
  <c r="AT79" i="5"/>
  <c r="AP79" i="5"/>
  <c r="AL79" i="5"/>
  <c r="AG79" i="5"/>
  <c r="AC79" i="5"/>
  <c r="Y79" i="5"/>
  <c r="U79" i="5"/>
  <c r="BB78" i="5"/>
  <c r="AX78" i="5"/>
  <c r="AT78" i="5"/>
  <c r="AP78" i="5"/>
  <c r="AL78" i="5"/>
  <c r="AG78" i="5"/>
  <c r="AC78" i="5"/>
  <c r="Y78" i="5"/>
  <c r="U78" i="5"/>
  <c r="BB77" i="5"/>
  <c r="AX77" i="5"/>
  <c r="AT77" i="5"/>
  <c r="AP77" i="5"/>
  <c r="AL77" i="5"/>
  <c r="AG77" i="5"/>
  <c r="AC77" i="5"/>
  <c r="Y77" i="5"/>
  <c r="U77" i="5"/>
  <c r="BB76" i="5"/>
  <c r="AX76" i="5"/>
  <c r="AT76" i="5"/>
  <c r="AP76" i="5"/>
  <c r="AL76" i="5"/>
  <c r="AG76" i="5"/>
  <c r="AC76" i="5"/>
  <c r="Y76" i="5"/>
  <c r="U76" i="5"/>
  <c r="BB75" i="5"/>
  <c r="AX75" i="5"/>
  <c r="AT75" i="5"/>
  <c r="AP75" i="5"/>
  <c r="AL75" i="5"/>
  <c r="AG75" i="5"/>
  <c r="AC75" i="5"/>
  <c r="Y75" i="5"/>
  <c r="U75" i="5"/>
  <c r="BB74" i="5"/>
  <c r="AX74" i="5"/>
  <c r="AT74" i="5"/>
  <c r="AP74" i="5"/>
  <c r="AL74" i="5"/>
  <c r="AG74" i="5"/>
  <c r="AC74" i="5"/>
  <c r="Y74" i="5"/>
  <c r="U74" i="5"/>
  <c r="BB73" i="5"/>
  <c r="AX73" i="5"/>
  <c r="AT73" i="5"/>
  <c r="AP73" i="5"/>
  <c r="AL73" i="5"/>
  <c r="AG73" i="5"/>
  <c r="AC73" i="5"/>
  <c r="Y73" i="5"/>
  <c r="U73" i="5"/>
  <c r="BB72" i="5"/>
  <c r="AX72" i="5"/>
  <c r="AT72" i="5"/>
  <c r="AP72" i="5"/>
  <c r="AL72" i="5"/>
  <c r="AG72" i="5"/>
  <c r="AC72" i="5"/>
  <c r="Y72" i="5"/>
  <c r="U72" i="5"/>
  <c r="BB71" i="5"/>
  <c r="AX71" i="5"/>
  <c r="AT71" i="5"/>
  <c r="AP71" i="5"/>
  <c r="AL71" i="5"/>
  <c r="AG71" i="5"/>
  <c r="AC71" i="5"/>
  <c r="Y71" i="5"/>
  <c r="U71" i="5"/>
  <c r="BB70" i="5"/>
  <c r="AX70" i="5"/>
  <c r="AT70" i="5"/>
  <c r="AP70" i="5"/>
  <c r="AL70" i="5"/>
  <c r="AG70" i="5"/>
  <c r="AC70" i="5"/>
  <c r="Y70" i="5"/>
  <c r="U70" i="5"/>
  <c r="BB69" i="5"/>
  <c r="AX69" i="5"/>
  <c r="AT69" i="5"/>
  <c r="AP69" i="5"/>
  <c r="AL69" i="5"/>
  <c r="AG69" i="5"/>
  <c r="AC69" i="5"/>
  <c r="Y69" i="5"/>
  <c r="U69" i="5"/>
  <c r="BB68" i="5"/>
  <c r="AX68" i="5"/>
  <c r="AT68" i="5"/>
  <c r="AP68" i="5"/>
  <c r="AL68" i="5"/>
  <c r="AG68" i="5"/>
  <c r="AC68" i="5"/>
  <c r="Y68" i="5"/>
  <c r="U68" i="5"/>
  <c r="BB67" i="5"/>
  <c r="AX67" i="5"/>
  <c r="AT67" i="5"/>
  <c r="AP67" i="5"/>
  <c r="AL67" i="5"/>
  <c r="AG67" i="5"/>
  <c r="AC67" i="5"/>
  <c r="Y67" i="5"/>
  <c r="U67" i="5"/>
  <c r="BB66" i="5"/>
  <c r="AX66" i="5"/>
  <c r="AT66" i="5"/>
  <c r="AP66" i="5"/>
  <c r="AL66" i="5"/>
  <c r="AG66" i="5"/>
  <c r="AC66" i="5"/>
  <c r="Y66" i="5"/>
  <c r="U66" i="5"/>
  <c r="BB65" i="5"/>
  <c r="AX65" i="5"/>
  <c r="AT65" i="5"/>
  <c r="AP65" i="5"/>
  <c r="AL65" i="5"/>
  <c r="AG65" i="5"/>
  <c r="AC65" i="5"/>
  <c r="Y65" i="5"/>
  <c r="U65" i="5"/>
  <c r="BB64" i="5"/>
  <c r="AX64" i="5"/>
  <c r="AT64" i="5"/>
  <c r="AP64" i="5"/>
  <c r="AL64" i="5"/>
  <c r="AG64" i="5"/>
  <c r="AC64" i="5"/>
  <c r="Y64" i="5"/>
  <c r="U64" i="5"/>
  <c r="BB63" i="5"/>
  <c r="AX63" i="5"/>
  <c r="AT63" i="5"/>
  <c r="AP63" i="5"/>
  <c r="AL63" i="5"/>
  <c r="AG63" i="5"/>
  <c r="AC63" i="5"/>
  <c r="Y63" i="5"/>
  <c r="U63" i="5"/>
  <c r="BB62" i="5"/>
  <c r="AX62" i="5"/>
  <c r="AT62" i="5"/>
  <c r="AP62" i="5"/>
  <c r="AL62" i="5"/>
  <c r="AG62" i="5"/>
  <c r="AC62" i="5"/>
  <c r="Y62" i="5"/>
  <c r="U62" i="5"/>
  <c r="BB61" i="5"/>
  <c r="AX61" i="5"/>
  <c r="AT61" i="5"/>
  <c r="AP61" i="5"/>
  <c r="AL61" i="5"/>
  <c r="AG61" i="5"/>
  <c r="AC61" i="5"/>
  <c r="Y61" i="5"/>
  <c r="U61" i="5"/>
  <c r="BB60" i="5"/>
  <c r="AX60" i="5"/>
  <c r="AT60" i="5"/>
  <c r="AP60" i="5"/>
  <c r="AL60" i="5"/>
  <c r="AG60" i="5"/>
  <c r="AC60" i="5"/>
  <c r="Y60" i="5"/>
  <c r="U60" i="5"/>
  <c r="BB59" i="5"/>
  <c r="AX59" i="5"/>
  <c r="AT59" i="5"/>
  <c r="AP59" i="5"/>
  <c r="AL59" i="5"/>
  <c r="AG59" i="5"/>
  <c r="AC59" i="5"/>
  <c r="Y59" i="5"/>
  <c r="U59" i="5"/>
  <c r="BB58" i="5"/>
  <c r="AX58" i="5"/>
  <c r="AT58" i="5"/>
  <c r="AP58" i="5"/>
  <c r="AL58" i="5"/>
  <c r="AG58" i="5"/>
  <c r="AC58" i="5"/>
  <c r="Y58" i="5"/>
  <c r="U58" i="5"/>
  <c r="BB57" i="5"/>
  <c r="AX57" i="5"/>
  <c r="AT57" i="5"/>
  <c r="AP57" i="5"/>
  <c r="AL57" i="5"/>
  <c r="AG57" i="5"/>
  <c r="AC57" i="5"/>
  <c r="Y57" i="5"/>
  <c r="U57" i="5"/>
  <c r="BB56" i="5"/>
  <c r="AX56" i="5"/>
  <c r="AT56" i="5"/>
  <c r="AP56" i="5"/>
  <c r="AL56" i="5"/>
  <c r="AG56" i="5"/>
  <c r="AC56" i="5"/>
  <c r="Y56" i="5"/>
  <c r="U56" i="5"/>
  <c r="BB55" i="5"/>
  <c r="AX55" i="5"/>
  <c r="AT55" i="5"/>
  <c r="AP55" i="5"/>
  <c r="AL55" i="5"/>
  <c r="AG55" i="5"/>
  <c r="AC55" i="5"/>
  <c r="Y55" i="5"/>
  <c r="U55" i="5"/>
  <c r="BB54" i="5"/>
  <c r="AX54" i="5"/>
  <c r="AT54" i="5"/>
  <c r="AP54" i="5"/>
  <c r="AL54" i="5"/>
  <c r="AG54" i="5"/>
  <c r="AC54" i="5"/>
  <c r="Y54" i="5"/>
  <c r="U54" i="5"/>
  <c r="BB53" i="5"/>
  <c r="AX53" i="5"/>
  <c r="AT53" i="5"/>
  <c r="AP53" i="5"/>
  <c r="AL53" i="5"/>
  <c r="AG53" i="5"/>
  <c r="AC53" i="5"/>
  <c r="Y53" i="5"/>
  <c r="U53" i="5"/>
  <c r="BB52" i="5"/>
  <c r="AX52" i="5"/>
  <c r="AT52" i="5"/>
  <c r="AP52" i="5"/>
  <c r="AL52" i="5"/>
  <c r="AG52" i="5"/>
  <c r="AC52" i="5"/>
  <c r="Y52" i="5"/>
  <c r="U52" i="5"/>
  <c r="BB51" i="5"/>
  <c r="AX51" i="5"/>
  <c r="AT51" i="5"/>
  <c r="AP51" i="5"/>
  <c r="AL51" i="5"/>
  <c r="AG51" i="5"/>
  <c r="AC51" i="5"/>
  <c r="Y51" i="5"/>
  <c r="U51" i="5"/>
  <c r="BB50" i="5"/>
  <c r="AX50" i="5"/>
  <c r="AT50" i="5"/>
  <c r="AP50" i="5"/>
  <c r="AL50" i="5"/>
  <c r="AG50" i="5"/>
  <c r="AC50" i="5"/>
  <c r="Y50" i="5"/>
  <c r="U50" i="5"/>
  <c r="BB49" i="5"/>
  <c r="AX49" i="5"/>
  <c r="AT49" i="5"/>
  <c r="AP49" i="5"/>
  <c r="AL49" i="5"/>
  <c r="AG49" i="5"/>
  <c r="AC49" i="5"/>
  <c r="Y49" i="5"/>
  <c r="U49" i="5"/>
  <c r="BB48" i="5"/>
  <c r="AX48" i="5"/>
  <c r="AT48" i="5"/>
  <c r="AP48" i="5"/>
  <c r="AL48" i="5"/>
  <c r="AG48" i="5"/>
  <c r="AC48" i="5"/>
  <c r="Y48" i="5"/>
  <c r="U48" i="5"/>
  <c r="BB47" i="5"/>
  <c r="AX47" i="5"/>
  <c r="AT47" i="5"/>
  <c r="AP47" i="5"/>
  <c r="AL47" i="5"/>
  <c r="AG47" i="5"/>
  <c r="AC47" i="5"/>
  <c r="Y47" i="5"/>
  <c r="U47" i="5"/>
  <c r="BB46" i="5"/>
  <c r="AX46" i="5"/>
  <c r="AT46" i="5"/>
  <c r="AP46" i="5"/>
  <c r="AL46" i="5"/>
  <c r="AG46" i="5"/>
  <c r="AC46" i="5"/>
  <c r="Y46" i="5"/>
  <c r="U46" i="5"/>
  <c r="BB45" i="5"/>
  <c r="AX45" i="5"/>
  <c r="AT45" i="5"/>
  <c r="AP45" i="5"/>
  <c r="AL45" i="5"/>
  <c r="AG45" i="5"/>
  <c r="AC45" i="5"/>
  <c r="Y45" i="5"/>
  <c r="U45" i="5"/>
  <c r="BB44" i="5"/>
  <c r="AX44" i="5"/>
  <c r="AT44" i="5"/>
  <c r="AP44" i="5"/>
  <c r="AL44" i="5"/>
  <c r="AG44" i="5"/>
  <c r="AC44" i="5"/>
  <c r="Y44" i="5"/>
  <c r="U44" i="5"/>
  <c r="BB43" i="5"/>
  <c r="AX43" i="5"/>
  <c r="AT43" i="5"/>
  <c r="AP43" i="5"/>
  <c r="AL43" i="5"/>
  <c r="AG43" i="5"/>
  <c r="AC43" i="5"/>
  <c r="Y43" i="5"/>
  <c r="U43" i="5"/>
  <c r="BB42" i="5"/>
  <c r="AX42" i="5"/>
  <c r="AT42" i="5"/>
  <c r="AP42" i="5"/>
  <c r="AL42" i="5"/>
  <c r="AG42" i="5"/>
  <c r="AC42" i="5"/>
  <c r="Y42" i="5"/>
  <c r="U42" i="5"/>
  <c r="BB41" i="5"/>
  <c r="AX41" i="5"/>
  <c r="AT41" i="5"/>
  <c r="AP41" i="5"/>
  <c r="AL41" i="5"/>
  <c r="AG41" i="5"/>
  <c r="AC41" i="5"/>
  <c r="Y41" i="5"/>
  <c r="U41" i="5"/>
  <c r="BB40" i="5"/>
  <c r="AX40" i="5"/>
  <c r="AT40" i="5"/>
  <c r="AP40" i="5"/>
  <c r="AL40" i="5"/>
  <c r="AG40" i="5"/>
  <c r="AC40" i="5"/>
  <c r="Y40" i="5"/>
  <c r="U40" i="5"/>
  <c r="BB39" i="5"/>
  <c r="AX39" i="5"/>
  <c r="AT39" i="5"/>
  <c r="AP39" i="5"/>
  <c r="AL39" i="5"/>
  <c r="AG39" i="5"/>
  <c r="AC39" i="5"/>
  <c r="Y39" i="5"/>
  <c r="U39" i="5"/>
  <c r="BB38" i="5"/>
  <c r="AX38" i="5"/>
  <c r="AT38" i="5"/>
  <c r="AP38" i="5"/>
  <c r="AL38" i="5"/>
  <c r="AG38" i="5"/>
  <c r="AC38" i="5"/>
  <c r="Y38" i="5"/>
  <c r="U38" i="5"/>
  <c r="BB37" i="5"/>
  <c r="AX37" i="5"/>
  <c r="AT37" i="5"/>
  <c r="AP37" i="5"/>
  <c r="AL37" i="5"/>
  <c r="AG37" i="5"/>
  <c r="AC37" i="5"/>
  <c r="Y37" i="5"/>
  <c r="U37" i="5"/>
  <c r="BB36" i="5"/>
  <c r="AX36" i="5"/>
  <c r="AT36" i="5"/>
  <c r="AP36" i="5"/>
  <c r="AL36" i="5"/>
  <c r="AG36" i="5"/>
  <c r="AC36" i="5"/>
  <c r="Y36" i="5"/>
  <c r="U36" i="5"/>
  <c r="BB35" i="5"/>
  <c r="AX35" i="5"/>
  <c r="AT35" i="5"/>
  <c r="AP35" i="5"/>
  <c r="AL35" i="5"/>
  <c r="AG35" i="5"/>
  <c r="AC35" i="5"/>
  <c r="Y35" i="5"/>
  <c r="U35" i="5"/>
  <c r="BB34" i="5"/>
  <c r="AX34" i="5"/>
  <c r="AT34" i="5"/>
  <c r="AP34" i="5"/>
  <c r="AL34" i="5"/>
  <c r="AG34" i="5"/>
  <c r="AC34" i="5"/>
  <c r="Y34" i="5"/>
  <c r="U34" i="5"/>
  <c r="BB33" i="5"/>
  <c r="AX33" i="5"/>
  <c r="AT33" i="5"/>
  <c r="AP33" i="5"/>
  <c r="AL33" i="5"/>
  <c r="AG33" i="5"/>
  <c r="AC33" i="5"/>
  <c r="Y33" i="5"/>
  <c r="U33" i="5"/>
  <c r="BB32" i="5"/>
  <c r="AX32" i="5"/>
  <c r="AT32" i="5"/>
  <c r="AP32" i="5"/>
  <c r="AL32" i="5"/>
  <c r="AG32" i="5"/>
  <c r="AC32" i="5"/>
  <c r="Y32" i="5"/>
  <c r="U32" i="5"/>
  <c r="BB31" i="5"/>
  <c r="AX31" i="5"/>
  <c r="AT31" i="5"/>
  <c r="AP31" i="5"/>
  <c r="AL31" i="5"/>
  <c r="AG31" i="5"/>
  <c r="AC31" i="5"/>
  <c r="Y31" i="5"/>
  <c r="U31" i="5"/>
  <c r="BB30" i="5"/>
  <c r="AX30" i="5"/>
  <c r="AT30" i="5"/>
  <c r="AP30" i="5"/>
  <c r="AL30" i="5"/>
  <c r="AG30" i="5"/>
  <c r="AC30" i="5"/>
  <c r="Y30" i="5"/>
  <c r="U30" i="5"/>
  <c r="BB29" i="5"/>
  <c r="AX29" i="5"/>
  <c r="AT29" i="5"/>
  <c r="AP29" i="5"/>
  <c r="AL29" i="5"/>
  <c r="AG29" i="5"/>
  <c r="AC29" i="5"/>
  <c r="Y29" i="5"/>
  <c r="U29" i="5"/>
  <c r="BB28" i="5"/>
  <c r="AX28" i="5"/>
  <c r="AT28" i="5"/>
  <c r="AP28" i="5"/>
  <c r="AL28" i="5"/>
  <c r="AG28" i="5"/>
  <c r="AC28" i="5"/>
  <c r="Y28" i="5"/>
  <c r="U28" i="5"/>
  <c r="BB27" i="5"/>
  <c r="AX27" i="5"/>
  <c r="AT27" i="5"/>
  <c r="AP27" i="5"/>
  <c r="AL27" i="5"/>
  <c r="AG27" i="5"/>
  <c r="AC27" i="5"/>
  <c r="Y27" i="5"/>
  <c r="U27" i="5"/>
  <c r="BB26" i="5"/>
  <c r="AX26" i="5"/>
  <c r="AT26" i="5"/>
  <c r="AP26" i="5"/>
  <c r="AL26" i="5"/>
  <c r="AG26" i="5"/>
  <c r="AC26" i="5"/>
  <c r="Y26" i="5"/>
  <c r="U26" i="5"/>
  <c r="BB25" i="5"/>
  <c r="AX25" i="5"/>
  <c r="AT25" i="5"/>
  <c r="AP25" i="5"/>
  <c r="AL25" i="5"/>
  <c r="AG25" i="5"/>
  <c r="AC25" i="5"/>
  <c r="Y25" i="5"/>
  <c r="U25" i="5"/>
  <c r="BB24" i="5"/>
  <c r="AX24" i="5"/>
  <c r="AT24" i="5"/>
  <c r="AP24" i="5"/>
  <c r="AL24" i="5"/>
  <c r="AG24" i="5"/>
  <c r="AC24" i="5"/>
  <c r="Y24" i="5"/>
  <c r="U24" i="5"/>
  <c r="BB23" i="5"/>
  <c r="AX23" i="5"/>
  <c r="AT23" i="5"/>
  <c r="AP23" i="5"/>
  <c r="AL23" i="5"/>
  <c r="AG23" i="5"/>
  <c r="AC23" i="5"/>
  <c r="Y23" i="5"/>
  <c r="U23" i="5"/>
  <c r="BB22" i="5"/>
  <c r="AX22" i="5"/>
  <c r="AT22" i="5"/>
  <c r="AP22" i="5"/>
  <c r="AL22" i="5"/>
  <c r="AG22" i="5"/>
  <c r="AC22" i="5"/>
  <c r="Y22" i="5"/>
  <c r="U22" i="5"/>
  <c r="BB21" i="5"/>
  <c r="AX21" i="5"/>
  <c r="AT21" i="5"/>
  <c r="AP21" i="5"/>
  <c r="AL21" i="5"/>
  <c r="AG21" i="5"/>
  <c r="AC21" i="5"/>
  <c r="Y21" i="5"/>
  <c r="U21" i="5"/>
  <c r="BB20" i="5"/>
  <c r="AX20" i="5"/>
  <c r="AT20" i="5"/>
  <c r="AP20" i="5"/>
  <c r="AL20" i="5"/>
  <c r="AG20" i="5"/>
  <c r="AC20" i="5"/>
  <c r="Y20" i="5"/>
  <c r="U20" i="5"/>
  <c r="BB19" i="5"/>
  <c r="R10" i="19" s="1"/>
  <c r="AX19" i="5"/>
  <c r="AT19" i="5"/>
  <c r="AP19" i="5"/>
  <c r="AL19" i="5"/>
  <c r="AG19" i="5"/>
  <c r="AC19" i="5"/>
  <c r="Y19" i="5"/>
  <c r="BC1" i="5"/>
  <c r="J1" i="13"/>
  <c r="V1" i="1"/>
  <c r="AX18" i="5"/>
  <c r="AT18" i="5"/>
  <c r="AP18" i="5"/>
  <c r="AL18" i="5"/>
  <c r="AX17" i="5"/>
  <c r="BB17" i="5" s="1"/>
  <c r="R8" i="19" s="1"/>
  <c r="AT17" i="5"/>
  <c r="AP17" i="5"/>
  <c r="AL17" i="5"/>
  <c r="S9" i="1"/>
  <c r="S12" i="1"/>
  <c r="B2" i="13"/>
  <c r="V17" i="19" l="1"/>
  <c r="Y17" i="19" s="1"/>
  <c r="V19" i="19"/>
  <c r="Y19" i="19" s="1"/>
  <c r="T13" i="19"/>
  <c r="Y8" i="19"/>
  <c r="BB18" i="5"/>
  <c r="V18" i="19" l="1"/>
  <c r="Y18" i="19" s="1"/>
  <c r="V9" i="19"/>
  <c r="R9" i="19"/>
  <c r="T12" i="19"/>
  <c r="Y12" i="19" s="1"/>
  <c r="Y10" i="19"/>
  <c r="Y14" i="19"/>
  <c r="Y16" i="19"/>
  <c r="Y15" i="19"/>
  <c r="Y13" i="19"/>
  <c r="Y11" i="19"/>
  <c r="B2" i="5"/>
  <c r="AG18" i="5"/>
  <c r="AC18" i="5"/>
  <c r="Y17" i="5"/>
  <c r="AC17" i="5"/>
  <c r="AG17" i="5"/>
  <c r="Y9" i="19" l="1"/>
  <c r="X21" i="19" s="1"/>
  <c r="U17" i="5"/>
  <c r="U18" i="5"/>
  <c r="Y18" i="5"/>
  <c r="BB15" i="5" l="1" a="1"/>
  <c r="BB15" i="5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<sst xmlns="http://schemas.openxmlformats.org/spreadsheetml/2006/main" count="542" uniqueCount="142">
  <si>
    <t>月</t>
    <rPh sb="0" eb="1">
      <t>ガツ</t>
    </rPh>
    <phoneticPr fontId="1"/>
  </si>
  <si>
    <t>都道府県協会名</t>
    <rPh sb="0" eb="4">
      <t>トドウフケン</t>
    </rPh>
    <rPh sb="4" eb="6">
      <t>キョウカイ</t>
    </rPh>
    <rPh sb="6" eb="7">
      <t>メイ</t>
    </rPh>
    <phoneticPr fontId="1"/>
  </si>
  <si>
    <t>氏名</t>
    <rPh sb="0" eb="2">
      <t>シメイ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</si>
  <si>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</si>
  <si>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No,</t>
    <phoneticPr fontId="1"/>
  </si>
  <si>
    <t>フリガナ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</si>
  <si>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</si>
  <si>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</si>
  <si>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摘要</t>
    <rPh sb="0" eb="2">
      <t>テキヨウ</t>
    </rPh>
    <phoneticPr fontId="1"/>
  </si>
  <si>
    <t>上記の大会に、下記の者が参加いたします。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phoneticPr fontId="1"/>
  </si>
  <si>
    <t>性別</t>
    <rPh sb="0" eb="2">
      <t>セイベツ</t>
    </rPh>
    <phoneticPr fontId="1"/>
  </si>
  <si>
    <t>　</t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</si>
  <si>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</si>
  <si>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</si>
  <si>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</si>
  <si>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</si>
  <si>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(フォアの３人目）</t>
    <rPh sb="6" eb="7">
      <t>ニン</t>
    </rPh>
    <rPh sb="7" eb="8">
      <t>メ</t>
    </rPh>
    <phoneticPr fontId="1"/>
  </si>
  <si>
    <t>(フォアの４人目）</t>
    <rPh sb="6" eb="7">
      <t>ニン</t>
    </rPh>
    <rPh sb="7" eb="8">
      <t>メ</t>
    </rPh>
    <phoneticPr fontId="1"/>
  </si>
  <si>
    <t>参加料
支払者</t>
    <rPh sb="0" eb="2">
      <t>サンカ</t>
    </rPh>
    <rPh sb="2" eb="3">
      <t>リョウ</t>
    </rPh>
    <rPh sb="4" eb="6">
      <t>シハライ</t>
    </rPh>
    <rPh sb="6" eb="7">
      <t>シャ</t>
    </rPh>
    <phoneticPr fontId="1"/>
  </si>
  <si>
    <t>連盟登録番号（6桁の番号）</t>
    <rPh sb="0" eb="2">
      <t>レンメイ</t>
    </rPh>
    <rPh sb="2" eb="4">
      <t>トウロク</t>
    </rPh>
    <rPh sb="4" eb="6">
      <t>バンゴウ</t>
    </rPh>
    <rPh sb="8" eb="9">
      <t>ケタ</t>
    </rPh>
    <rPh sb="10" eb="12">
      <t>バンゴウ</t>
    </rPh>
    <phoneticPr fontId="1"/>
  </si>
  <si>
    <t>氏名１</t>
  </si>
  <si>
    <t>氏名２</t>
  </si>
  <si>
    <t>氏名３</t>
  </si>
  <si>
    <t>氏名４</t>
  </si>
  <si>
    <t>　　</t>
  </si>
  <si>
    <t>当方</t>
  </si>
  <si>
    <t>記入方法</t>
    <rPh sb="0" eb="2">
      <t>キニュウ</t>
    </rPh>
    <rPh sb="2" eb="4">
      <t>ホウホウ</t>
    </rPh>
    <phoneticPr fontId="1"/>
  </si>
  <si>
    <t>１．各種目ともに一行の枠を利用すること。種目（リスト選択）に対して、シングルは、氏名１、ペアは、氏名１・氏名２、フォアは、氏名１～氏名４に記入。</t>
    <rPh sb="2" eb="5">
      <t>カクシュモク</t>
    </rPh>
    <rPh sb="8" eb="10">
      <t>イチギョウ</t>
    </rPh>
    <rPh sb="11" eb="12">
      <t>ワク</t>
    </rPh>
    <rPh sb="13" eb="15">
      <t>リヨウ</t>
    </rPh>
    <rPh sb="20" eb="22">
      <t>シュモク</t>
    </rPh>
    <rPh sb="26" eb="28">
      <t>センタク</t>
    </rPh>
    <rPh sb="30" eb="31">
      <t>タイ</t>
    </rPh>
    <rPh sb="40" eb="42">
      <t>シメイ</t>
    </rPh>
    <rPh sb="48" eb="50">
      <t>シメイ</t>
    </rPh>
    <rPh sb="52" eb="54">
      <t>シメイ</t>
    </rPh>
    <rPh sb="61" eb="63">
      <t>シメイ</t>
    </rPh>
    <rPh sb="65" eb="67">
      <t>シメイ</t>
    </rPh>
    <rPh sb="69" eb="71">
      <t>キニュウ</t>
    </rPh>
    <phoneticPr fontId="1"/>
  </si>
  <si>
    <t>例</t>
    <rPh sb="0" eb="1">
      <t>レイ</t>
    </rPh>
    <phoneticPr fontId="1"/>
  </si>
  <si>
    <t>備考</t>
    <rPh sb="0" eb="2">
      <t>ビコウ</t>
    </rPh>
    <phoneticPr fontId="1"/>
  </si>
  <si>
    <t>　　参加者名簿（男子・女子共通）　</t>
    <rPh sb="11" eb="13">
      <t>ジョシ</t>
    </rPh>
    <rPh sb="13" eb="15">
      <t>キョウツウ</t>
    </rPh>
    <phoneticPr fontId="1"/>
  </si>
  <si>
    <t>距離</t>
    <rPh sb="0" eb="2">
      <t>キョリ</t>
    </rPh>
    <phoneticPr fontId="1"/>
  </si>
  <si>
    <t>500m</t>
  </si>
  <si>
    <t>申込団体名</t>
    <rPh sb="0" eb="5">
      <t>モウシコミダンタイメイ</t>
    </rPh>
    <phoneticPr fontId="1"/>
  </si>
  <si>
    <t>種目別参加申込書</t>
    <rPh sb="0" eb="3">
      <t>シュモクベツ</t>
    </rPh>
    <rPh sb="3" eb="5">
      <t>サンカ</t>
    </rPh>
    <rPh sb="5" eb="8">
      <t>モウシコミショ</t>
    </rPh>
    <phoneticPr fontId="1"/>
  </si>
  <si>
    <t>シングル（ペア・フォア）</t>
    <phoneticPr fontId="1"/>
  </si>
  <si>
    <t>(ペア・フォア）</t>
    <phoneticPr fontId="1"/>
  </si>
  <si>
    <t>K-1</t>
  </si>
  <si>
    <t>〇〇高校</t>
    <rPh sb="2" eb="4">
      <t>コウコウ</t>
    </rPh>
    <phoneticPr fontId="1"/>
  </si>
  <si>
    <t>自動入力</t>
    <rPh sb="0" eb="4">
      <t>ジドウニュウリョク</t>
    </rPh>
    <phoneticPr fontId="1"/>
  </si>
  <si>
    <t>K-1</t>
    <phoneticPr fontId="1"/>
  </si>
  <si>
    <t>500m</t>
    <phoneticPr fontId="1"/>
  </si>
  <si>
    <t>200m</t>
    <phoneticPr fontId="1"/>
  </si>
  <si>
    <t>C-1</t>
    <phoneticPr fontId="1"/>
  </si>
  <si>
    <t>WK-1</t>
    <phoneticPr fontId="1"/>
  </si>
  <si>
    <t>WC-1</t>
    <phoneticPr fontId="1"/>
  </si>
  <si>
    <t>C-2</t>
  </si>
  <si>
    <t>WK-2</t>
  </si>
  <si>
    <t>WC-2</t>
  </si>
  <si>
    <t>K-4</t>
  </si>
  <si>
    <t>C-4</t>
  </si>
  <si>
    <t>WK-4</t>
  </si>
  <si>
    <t>種目</t>
    <rPh sb="0" eb="2">
      <t>シュモク</t>
    </rPh>
    <phoneticPr fontId="1"/>
  </si>
  <si>
    <t>支払
人数</t>
    <rPh sb="0" eb="2">
      <t>シハライ</t>
    </rPh>
    <rPh sb="3" eb="5">
      <t>ニンズウ</t>
    </rPh>
    <phoneticPr fontId="1"/>
  </si>
  <si>
    <t>男</t>
  </si>
  <si>
    <t>所属団体名</t>
    <rPh sb="0" eb="2">
      <t>ショゾク</t>
    </rPh>
    <rPh sb="2" eb="4">
      <t>ダンタイ</t>
    </rPh>
    <rPh sb="4" eb="5">
      <t>メイ</t>
    </rPh>
    <phoneticPr fontId="1"/>
  </si>
  <si>
    <t>自動
入力</t>
    <rPh sb="0" eb="2">
      <t>ジドウ</t>
    </rPh>
    <rPh sb="3" eb="5">
      <t>ニュウリョク</t>
    </rPh>
    <phoneticPr fontId="1"/>
  </si>
  <si>
    <t>単価</t>
    <rPh sb="0" eb="2">
      <t>タンカ</t>
    </rPh>
    <phoneticPr fontId="1"/>
  </si>
  <si>
    <t>小計</t>
    <rPh sb="0" eb="2">
      <t>ショウケイ</t>
    </rPh>
    <phoneticPr fontId="1"/>
  </si>
  <si>
    <t>上記の大会に、下記の通り種目別参加申込を行います。</t>
    <rPh sb="0" eb="2">
      <t>ジョウキ</t>
    </rPh>
    <rPh sb="3" eb="5">
      <t>タイカイ</t>
    </rPh>
    <rPh sb="7" eb="9">
      <t>カキ</t>
    </rPh>
    <rPh sb="10" eb="11">
      <t>トオ</t>
    </rPh>
    <rPh sb="12" eb="15">
      <t>シュモクベツ</t>
    </rPh>
    <rPh sb="15" eb="17">
      <t>サンカ</t>
    </rPh>
    <rPh sb="17" eb="19">
      <t>モウシコミ</t>
    </rPh>
    <rPh sb="20" eb="21">
      <t>オコナ</t>
    </rPh>
    <phoneticPr fontId="1"/>
  </si>
  <si>
    <t>他団体選手登録票（ペア・フォア用）</t>
    <rPh sb="0" eb="1">
      <t>タ</t>
    </rPh>
    <rPh sb="1" eb="5">
      <t>ダンタイセンシュ</t>
    </rPh>
    <rPh sb="5" eb="8">
      <t>トウロクヒョウ</t>
    </rPh>
    <rPh sb="15" eb="16">
      <t>ヨウ</t>
    </rPh>
    <phoneticPr fontId="1"/>
  </si>
  <si>
    <t>ペア・フォア種目において、他団体から申込む以下の選手と組んで出場します。</t>
    <rPh sb="6" eb="8">
      <t>シュモク</t>
    </rPh>
    <rPh sb="13" eb="14">
      <t>ホカ</t>
    </rPh>
    <rPh sb="14" eb="16">
      <t>ダンタイ</t>
    </rPh>
    <rPh sb="18" eb="19">
      <t>モウ</t>
    </rPh>
    <rPh sb="19" eb="20">
      <t>コ</t>
    </rPh>
    <rPh sb="21" eb="23">
      <t>イカ</t>
    </rPh>
    <rPh sb="24" eb="26">
      <t>センシュ</t>
    </rPh>
    <rPh sb="27" eb="28">
      <t>ク</t>
    </rPh>
    <rPh sb="30" eb="32">
      <t>シュツジョウ</t>
    </rPh>
    <phoneticPr fontId="1"/>
  </si>
  <si>
    <t>先方と確認して記載</t>
    <rPh sb="0" eb="2">
      <t>センポウ</t>
    </rPh>
    <rPh sb="3" eb="5">
      <t>カクニン</t>
    </rPh>
    <rPh sb="7" eb="9">
      <t>キサイ</t>
    </rPh>
    <phoneticPr fontId="1"/>
  </si>
  <si>
    <t>　　　　</t>
  </si>
  <si>
    <t>□□大学</t>
    <rPh sb="2" eb="4">
      <t>ダイガク</t>
    </rPh>
    <phoneticPr fontId="1"/>
  </si>
  <si>
    <t>「参加者名簿」「他団体選手登録票」に
記載済みの番号を記入</t>
    <rPh sb="1" eb="6">
      <t>サンカシャメイボ</t>
    </rPh>
    <rPh sb="8" eb="13">
      <t>タダンタイセンシュ</t>
    </rPh>
    <rPh sb="13" eb="16">
      <t>トウロクヒョウ</t>
    </rPh>
    <rPh sb="19" eb="22">
      <t>キサイズ</t>
    </rPh>
    <rPh sb="24" eb="26">
      <t>バンゴウ</t>
    </rPh>
    <rPh sb="27" eb="29">
      <t>キニュウ</t>
    </rPh>
    <phoneticPr fontId="1"/>
  </si>
  <si>
    <r>
      <t>自動入力</t>
    </r>
    <r>
      <rPr>
        <sz val="9"/>
        <color theme="1"/>
        <rFont val="游ゴシック"/>
        <family val="3"/>
        <charset val="128"/>
        <scheme val="minor"/>
      </rPr>
      <t>　</t>
    </r>
    <r>
      <rPr>
        <sz val="10"/>
        <color theme="1"/>
        <rFont val="游ゴシック"/>
        <family val="3"/>
        <charset val="128"/>
        <scheme val="minor"/>
      </rPr>
      <t>（ERROR!!と出る場合は、「参加者名簿」
「他団体選手登録票」の記載と合っているかを確認）</t>
    </r>
    <rPh sb="0" eb="4">
      <t>ジドウニュウリョク</t>
    </rPh>
    <rPh sb="14" eb="15">
      <t>デ</t>
    </rPh>
    <rPh sb="16" eb="18">
      <t>バアイ</t>
    </rPh>
    <rPh sb="34" eb="37">
      <t>トウロクヒョウ</t>
    </rPh>
    <rPh sb="39" eb="41">
      <t>キサイ</t>
    </rPh>
    <rPh sb="42" eb="43">
      <t>ア</t>
    </rPh>
    <rPh sb="49" eb="51">
      <t>カクニン</t>
    </rPh>
    <phoneticPr fontId="1"/>
  </si>
  <si>
    <r>
      <t>３．ペア・フォア種目に出場する選手で所属する団体が</t>
    </r>
    <r>
      <rPr>
        <sz val="10"/>
        <color rgb="FFFF0000"/>
        <rFont val="游ゴシック"/>
        <family val="3"/>
        <charset val="128"/>
        <scheme val="minor"/>
      </rPr>
      <t>違う場合</t>
    </r>
    <r>
      <rPr>
        <sz val="10"/>
        <color theme="1"/>
        <rFont val="游ゴシック"/>
        <family val="3"/>
        <charset val="128"/>
        <scheme val="minor"/>
      </rPr>
      <t>は「他団体選手登録票」シートで選手名・申込団体名等を記入すること。</t>
    </r>
    <rPh sb="31" eb="36">
      <t>タダンタイセンシュ</t>
    </rPh>
    <rPh sb="36" eb="39">
      <t>トウロクヒョウ</t>
    </rPh>
    <rPh sb="44" eb="47">
      <t>センシュメイ</t>
    </rPh>
    <rPh sb="48" eb="50">
      <t>モウシコミ</t>
    </rPh>
    <rPh sb="50" eb="52">
      <t>ダンタイ</t>
    </rPh>
    <rPh sb="52" eb="53">
      <t>メイ</t>
    </rPh>
    <rPh sb="53" eb="54">
      <t>トウ</t>
    </rPh>
    <rPh sb="55" eb="57">
      <t>キニュウ</t>
    </rPh>
    <phoneticPr fontId="1"/>
  </si>
  <si>
    <t>公益社団法人日本カヌー連盟　会長　　殿</t>
    <rPh sb="0" eb="2">
      <t>コウエキ</t>
    </rPh>
    <rPh sb="2" eb="4">
      <t>シャダン</t>
    </rPh>
    <rPh sb="4" eb="6">
      <t>ホウジン</t>
    </rPh>
    <rPh sb="6" eb="8">
      <t>ニホン</t>
    </rPh>
    <rPh sb="11" eb="13">
      <t>レンメイ</t>
    </rPh>
    <rPh sb="14" eb="16">
      <t>カイチョウ</t>
    </rPh>
    <rPh sb="18" eb="19">
      <t>ドノ</t>
    </rPh>
    <phoneticPr fontId="16"/>
  </si>
  <si>
    <t>２．エントリー数と参加料計算書</t>
    <rPh sb="7" eb="8">
      <t>スウ</t>
    </rPh>
    <rPh sb="9" eb="12">
      <t>サンカリョウ</t>
    </rPh>
    <rPh sb="12" eb="15">
      <t>ケイサンショ</t>
    </rPh>
    <phoneticPr fontId="16"/>
  </si>
  <si>
    <t>都道府県名</t>
    <rPh sb="0" eb="4">
      <t>トドウフケン</t>
    </rPh>
    <rPh sb="4" eb="5">
      <t>メイ</t>
    </rPh>
    <phoneticPr fontId="16"/>
  </si>
  <si>
    <t>組数</t>
    <rPh sb="0" eb="2">
      <t>クミスウ</t>
    </rPh>
    <phoneticPr fontId="16"/>
  </si>
  <si>
    <t>支払対象人数</t>
    <rPh sb="0" eb="2">
      <t>シハラ</t>
    </rPh>
    <rPh sb="2" eb="6">
      <t>タイショウニンズウ</t>
    </rPh>
    <phoneticPr fontId="16"/>
  </si>
  <si>
    <t>カヌー協会会長名</t>
    <rPh sb="3" eb="5">
      <t>キョウカイ</t>
    </rPh>
    <rPh sb="5" eb="7">
      <t>カイチョウ</t>
    </rPh>
    <rPh sb="7" eb="8">
      <t>メイ</t>
    </rPh>
    <phoneticPr fontId="16"/>
  </si>
  <si>
    <t>㊞</t>
    <phoneticPr fontId="16"/>
  </si>
  <si>
    <t>団体・チーム名</t>
    <rPh sb="0" eb="2">
      <t>ダンタイ</t>
    </rPh>
    <rPh sb="6" eb="7">
      <t>メイ</t>
    </rPh>
    <phoneticPr fontId="16"/>
  </si>
  <si>
    <t>監督</t>
    <rPh sb="0" eb="2">
      <t>カントク</t>
    </rPh>
    <phoneticPr fontId="16"/>
  </si>
  <si>
    <t>氏名</t>
    <rPh sb="0" eb="2">
      <t>シメイ</t>
    </rPh>
    <phoneticPr fontId="16"/>
  </si>
  <si>
    <t>JCF登録番号</t>
    <phoneticPr fontId="16"/>
  </si>
  <si>
    <t>携帯電話</t>
    <rPh sb="0" eb="2">
      <t>ケイタイ</t>
    </rPh>
    <rPh sb="2" eb="4">
      <t>デンワ</t>
    </rPh>
    <phoneticPr fontId="16"/>
  </si>
  <si>
    <t>申込み
責任者</t>
    <rPh sb="0" eb="2">
      <t>モウシコ</t>
    </rPh>
    <rPh sb="4" eb="7">
      <t>セキニンシャ</t>
    </rPh>
    <phoneticPr fontId="16"/>
  </si>
  <si>
    <t>電話</t>
    <rPh sb="0" eb="2">
      <t>デンワ</t>
    </rPh>
    <phoneticPr fontId="16"/>
  </si>
  <si>
    <t>連絡先住所</t>
    <phoneticPr fontId="16"/>
  </si>
  <si>
    <t>〒</t>
    <phoneticPr fontId="16"/>
  </si>
  <si>
    <t>次の通り、標記大会への参加を申込みます。</t>
    <rPh sb="0" eb="1">
      <t>ツギ</t>
    </rPh>
    <rPh sb="2" eb="3">
      <t>トオ</t>
    </rPh>
    <rPh sb="5" eb="7">
      <t>ヒョウキ</t>
    </rPh>
    <rPh sb="7" eb="9">
      <t>タイカイ</t>
    </rPh>
    <rPh sb="11" eb="13">
      <t>サンカ</t>
    </rPh>
    <rPh sb="14" eb="15">
      <t>モウ</t>
    </rPh>
    <rPh sb="15" eb="16">
      <t>コ</t>
    </rPh>
    <phoneticPr fontId="16"/>
  </si>
  <si>
    <t>１．提出書類</t>
    <rPh sb="2" eb="4">
      <t>テイシュツ</t>
    </rPh>
    <rPh sb="4" eb="6">
      <t>ショルイ</t>
    </rPh>
    <phoneticPr fontId="16"/>
  </si>
  <si>
    <t>※参加費は、チームで一括して指定口座に振込んでください。</t>
    <rPh sb="1" eb="3">
      <t>サンカ</t>
    </rPh>
    <rPh sb="3" eb="4">
      <t>ヒ</t>
    </rPh>
    <rPh sb="10" eb="12">
      <t>イッカツ</t>
    </rPh>
    <rPh sb="14" eb="16">
      <t>シテイ</t>
    </rPh>
    <rPh sb="16" eb="18">
      <t>コウザ</t>
    </rPh>
    <rPh sb="19" eb="21">
      <t>フリコ</t>
    </rPh>
    <phoneticPr fontId="16"/>
  </si>
  <si>
    <t>部</t>
    <rPh sb="0" eb="1">
      <t>ブ</t>
    </rPh>
    <phoneticPr fontId="16"/>
  </si>
  <si>
    <t>　※申込み書類一式は、必ず「控え」をお持ちください。</t>
    <rPh sb="2" eb="4">
      <t>モウシコ</t>
    </rPh>
    <rPh sb="5" eb="7">
      <t>ショルイ</t>
    </rPh>
    <rPh sb="7" eb="9">
      <t>イッシキ</t>
    </rPh>
    <rPh sb="11" eb="12">
      <t>カナラ</t>
    </rPh>
    <rPh sb="14" eb="15">
      <t>ヒカ</t>
    </rPh>
    <rPh sb="19" eb="20">
      <t>モ</t>
    </rPh>
    <phoneticPr fontId="16"/>
  </si>
  <si>
    <t>備考欄</t>
    <rPh sb="0" eb="2">
      <t>ビコウ</t>
    </rPh>
    <rPh sb="2" eb="3">
      <t>ラン</t>
    </rPh>
    <phoneticPr fontId="16"/>
  </si>
  <si>
    <t>　参加申込書</t>
    <phoneticPr fontId="16"/>
  </si>
  <si>
    <t>E-mail</t>
    <phoneticPr fontId="1"/>
  </si>
  <si>
    <t>参
加
料</t>
    <rPh sb="0" eb="1">
      <t>マイ</t>
    </rPh>
    <rPh sb="2" eb="3">
      <t>カ</t>
    </rPh>
    <rPh sb="4" eb="5">
      <t>リョウ</t>
    </rPh>
    <phoneticPr fontId="1"/>
  </si>
  <si>
    <t>（勤務先・自宅）</t>
  </si>
  <si>
    <t>区
分</t>
    <rPh sb="0" eb="1">
      <t>ク</t>
    </rPh>
    <rPh sb="2" eb="3">
      <t>フン</t>
    </rPh>
    <phoneticPr fontId="1"/>
  </si>
  <si>
    <t>K-2</t>
    <phoneticPr fontId="1"/>
  </si>
  <si>
    <t>C-2</t>
    <phoneticPr fontId="1"/>
  </si>
  <si>
    <t>WK-2</t>
    <phoneticPr fontId="1"/>
  </si>
  <si>
    <t>WC-2</t>
    <phoneticPr fontId="1"/>
  </si>
  <si>
    <t>K-4</t>
    <phoneticPr fontId="1"/>
  </si>
  <si>
    <t>WK-4</t>
    <phoneticPr fontId="1"/>
  </si>
  <si>
    <t>C-4</t>
    <phoneticPr fontId="1"/>
  </si>
  <si>
    <t>200m</t>
  </si>
  <si>
    <t>高校３年</t>
    <rPh sb="0" eb="2">
      <t>コウコウ</t>
    </rPh>
    <rPh sb="3" eb="4">
      <t>ネン</t>
    </rPh>
    <phoneticPr fontId="1"/>
  </si>
  <si>
    <t>高校２年</t>
    <rPh sb="0" eb="2">
      <t>コウコウ</t>
    </rPh>
    <rPh sb="3" eb="4">
      <t>ネン</t>
    </rPh>
    <phoneticPr fontId="1"/>
  </si>
  <si>
    <t>高校１年</t>
    <rPh sb="0" eb="2">
      <t>コウコウ</t>
    </rPh>
    <rPh sb="3" eb="4">
      <t>ネン</t>
    </rPh>
    <phoneticPr fontId="1"/>
  </si>
  <si>
    <t>半角英数字(6桁)</t>
    <phoneticPr fontId="1"/>
  </si>
  <si>
    <t>※上から詰めて記載のこと。</t>
    <rPh sb="1" eb="2">
      <t>ウエ</t>
    </rPh>
    <rPh sb="4" eb="5">
      <t>ツ</t>
    </rPh>
    <rPh sb="7" eb="9">
      <t>キサイ</t>
    </rPh>
    <phoneticPr fontId="1"/>
  </si>
  <si>
    <t>期日</t>
    <rPh sb="0" eb="2">
      <t>キジツ</t>
    </rPh>
    <phoneticPr fontId="1"/>
  </si>
  <si>
    <t>○○　○○</t>
    <phoneticPr fontId="1"/>
  </si>
  <si>
    <t>□□　□□</t>
    <phoneticPr fontId="1"/>
  </si>
  <si>
    <t>姓名間は全角スペース</t>
    <rPh sb="0" eb="2">
      <t>セイメイ</t>
    </rPh>
    <rPh sb="2" eb="3">
      <t>カン</t>
    </rPh>
    <rPh sb="4" eb="6">
      <t>ゼンカク</t>
    </rPh>
    <phoneticPr fontId="1"/>
  </si>
  <si>
    <t>年齢（大会時）は自動計算</t>
    <rPh sb="0" eb="2">
      <t>ネンレイ</t>
    </rPh>
    <rPh sb="3" eb="6">
      <t>タイカイジ</t>
    </rPh>
    <rPh sb="8" eb="12">
      <t>ジドウケイサン</t>
    </rPh>
    <phoneticPr fontId="1"/>
  </si>
  <si>
    <t>姓名間は全角スペース</t>
    <phoneticPr fontId="1"/>
  </si>
  <si>
    <t>２．種目は、女子はＷ、カヤックはＫ、カナディアンはＣ、シングルは１、ペアは２、フォアは４ と記入すること。</t>
    <rPh sb="2" eb="4">
      <t>シュモク</t>
    </rPh>
    <rPh sb="6" eb="8">
      <t>ジョシ</t>
    </rPh>
    <rPh sb="46" eb="47">
      <t>キ</t>
    </rPh>
    <rPh sb="47" eb="48">
      <t>ニュウ</t>
    </rPh>
    <phoneticPr fontId="1"/>
  </si>
  <si>
    <r>
      <t>４．ペア・フォア種目に出場する選手で所属する団体が違う場合は</t>
    </r>
    <r>
      <rPr>
        <sz val="10"/>
        <color rgb="FFFF0000"/>
        <rFont val="游ゴシック"/>
        <family val="3"/>
        <charset val="128"/>
        <scheme val="minor"/>
      </rPr>
      <t>参加料を支払う者（当方、相手方、個々）</t>
    </r>
    <r>
      <rPr>
        <sz val="10"/>
        <color theme="1"/>
        <rFont val="游ゴシック"/>
        <family val="3"/>
        <charset val="128"/>
        <scheme val="minor"/>
      </rPr>
      <t>を明記すること。</t>
    </r>
    <rPh sb="8" eb="10">
      <t>シュモク</t>
    </rPh>
    <rPh sb="11" eb="13">
      <t>シュツジョウ</t>
    </rPh>
    <rPh sb="15" eb="17">
      <t>センシュ</t>
    </rPh>
    <rPh sb="18" eb="20">
      <t>ショゾク</t>
    </rPh>
    <rPh sb="22" eb="24">
      <t>ダンタイ</t>
    </rPh>
    <rPh sb="25" eb="26">
      <t>チガ</t>
    </rPh>
    <rPh sb="27" eb="29">
      <t>バアイ</t>
    </rPh>
    <rPh sb="30" eb="32">
      <t>サンカ</t>
    </rPh>
    <rPh sb="32" eb="33">
      <t>リョウ</t>
    </rPh>
    <rPh sb="34" eb="36">
      <t>シハラ</t>
    </rPh>
    <rPh sb="37" eb="38">
      <t>モノ</t>
    </rPh>
    <rPh sb="39" eb="41">
      <t>トウホウ</t>
    </rPh>
    <rPh sb="42" eb="45">
      <t>アイテガタ</t>
    </rPh>
    <rPh sb="46" eb="48">
      <t>ココ</t>
    </rPh>
    <rPh sb="50" eb="52">
      <t>メイキ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</si>
  <si>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</si>
  <si>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組</t>
    <rPh sb="0" eb="1">
      <t>クミ</t>
    </rPh>
    <phoneticPr fontId="1"/>
  </si>
  <si>
    <t>人</t>
    <rPh sb="0" eb="1">
      <t>ニン</t>
    </rPh>
    <phoneticPr fontId="1"/>
  </si>
  <si>
    <t>補欠選手登録に移動</t>
    <rPh sb="0" eb="2">
      <t>ホケツ</t>
    </rPh>
    <rPh sb="2" eb="4">
      <t>センシュ</t>
    </rPh>
    <rPh sb="4" eb="6">
      <t>トウロク</t>
    </rPh>
    <rPh sb="7" eb="9">
      <t>イドウ</t>
    </rPh>
    <phoneticPr fontId="1"/>
  </si>
  <si>
    <t>補欠選手は以下に記載</t>
    <rPh sb="0" eb="4">
      <t>ホケツセンシュ</t>
    </rPh>
    <rPh sb="5" eb="7">
      <t>イカ</t>
    </rPh>
    <rPh sb="8" eb="10">
      <t>キサイ</t>
    </rPh>
    <phoneticPr fontId="1"/>
  </si>
  <si>
    <t>正選手登録に戻る</t>
    <rPh sb="0" eb="5">
      <t>セイセンシュトウロク</t>
    </rPh>
    <rPh sb="6" eb="7">
      <t>モド</t>
    </rPh>
    <phoneticPr fontId="1"/>
  </si>
  <si>
    <t>〇〇　○○</t>
    <phoneticPr fontId="1"/>
  </si>
  <si>
    <t>様方</t>
    <phoneticPr fontId="1"/>
  </si>
  <si>
    <t>（承認印）</t>
    <rPh sb="1" eb="4">
      <t>ショウニンイン</t>
    </rPh>
    <phoneticPr fontId="1"/>
  </si>
  <si>
    <t>　①参加申込書（承認印のある本紙をPDFしたもの）</t>
    <rPh sb="2" eb="4">
      <t>サンカ</t>
    </rPh>
    <rPh sb="4" eb="6">
      <t>モウシコミ</t>
    </rPh>
    <rPh sb="6" eb="7">
      <t>ショ</t>
    </rPh>
    <rPh sb="8" eb="11">
      <t>ショウニンイン</t>
    </rPh>
    <rPh sb="14" eb="16">
      <t>ホンシ</t>
    </rPh>
    <phoneticPr fontId="16"/>
  </si>
  <si>
    <t>　②本申込シート（本Excelファイル）</t>
    <rPh sb="2" eb="3">
      <t>ホン</t>
    </rPh>
    <rPh sb="3" eb="5">
      <t>モウシコミ</t>
    </rPh>
    <rPh sb="9" eb="10">
      <t>ホン</t>
    </rPh>
    <phoneticPr fontId="16"/>
  </si>
  <si>
    <t>式</t>
    <rPh sb="0" eb="1">
      <t>シキ</t>
    </rPh>
    <phoneticPr fontId="16"/>
  </si>
  <si>
    <t>　③参加料振込通知書（写）（PDFにしたもの）</t>
    <rPh sb="2" eb="5">
      <t>サンカリョウ</t>
    </rPh>
    <rPh sb="5" eb="7">
      <t>フリコミ</t>
    </rPh>
    <rPh sb="7" eb="9">
      <t>ツウチ</t>
    </rPh>
    <rPh sb="9" eb="10">
      <t>ショ</t>
    </rPh>
    <rPh sb="11" eb="12">
      <t>ウツチョウフ</t>
    </rPh>
    <phoneticPr fontId="16"/>
  </si>
  <si>
    <t>　※提出先：</t>
    <phoneticPr fontId="16"/>
  </si>
  <si>
    <t>2022年</t>
    <phoneticPr fontId="1"/>
  </si>
  <si>
    <t>日</t>
    <rPh sb="0" eb="1">
      <t>ニチ</t>
    </rPh>
    <phoneticPr fontId="1"/>
  </si>
  <si>
    <t>中学３年</t>
    <rPh sb="0" eb="2">
      <t>チュウガク</t>
    </rPh>
    <rPh sb="3" eb="4">
      <t>ネン</t>
    </rPh>
    <phoneticPr fontId="1"/>
  </si>
  <si>
    <t>中学２年</t>
    <rPh sb="0" eb="2">
      <t>チュウガク</t>
    </rPh>
    <rPh sb="3" eb="4">
      <t>ネン</t>
    </rPh>
    <phoneticPr fontId="1"/>
  </si>
  <si>
    <t>1000m</t>
  </si>
  <si>
    <t>1000m</t>
    <phoneticPr fontId="1"/>
  </si>
  <si>
    <t>WC-4</t>
    <phoneticPr fontId="1"/>
  </si>
  <si>
    <t>※参加者名簿、種目別エントリーを記入のこと</t>
    <rPh sb="1" eb="4">
      <t>サンカシャ</t>
    </rPh>
    <rPh sb="16" eb="18">
      <t>キニュウ</t>
    </rPh>
    <phoneticPr fontId="16"/>
  </si>
  <si>
    <t>参加料合計</t>
    <rPh sb="0" eb="3">
      <t>サンカリョウ</t>
    </rPh>
    <rPh sb="3" eb="5">
      <t>ゴウケイ</t>
    </rPh>
    <phoneticPr fontId="16"/>
  </si>
  <si>
    <t>中学１年</t>
    <rPh sb="0" eb="2">
      <t>チュウガク</t>
    </rPh>
    <rPh sb="3" eb="4">
      <t>ネン</t>
    </rPh>
    <phoneticPr fontId="1"/>
  </si>
  <si>
    <t>第１８回 日本カヌースプリントジュニア・ジュニアユース小松大会</t>
    <rPh sb="0" eb="1">
      <t>ダイ</t>
    </rPh>
    <rPh sb="3" eb="4">
      <t>カイ</t>
    </rPh>
    <rPh sb="5" eb="7">
      <t>ニホン</t>
    </rPh>
    <rPh sb="27" eb="29">
      <t>コマツ</t>
    </rPh>
    <rPh sb="29" eb="31">
      <t>タイカイ</t>
    </rPh>
    <phoneticPr fontId="1"/>
  </si>
  <si>
    <t>※シート構成を変更しないこと</t>
    <rPh sb="4" eb="6">
      <t>コウセイ</t>
    </rPh>
    <rPh sb="7" eb="9">
      <t>ヘンコウ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</si>
</sst>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yyyy/m/d;@"/>
    <numFmt numFmtId="177" formatCode="#"/>
    <numFmt numFmtId="178" formatCode="#,##0\ &quot;円&quot;"/>
    <numFmt numFmtId="179" formatCode="&quot;¥&quot;#,##0_);[Red]\(&quot;¥&quot;#,##0\)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0" fillId="0" borderId="0" xfId="0">
      <alignment vertical="center"/>
    </xf>
    <xf numFmtId="0" fontId="0" fillId="6" borderId="0" xfId="0" applyFill="1">
      <alignment vertical="center"/>
    </xf>
    <xf numFmtId="0" fontId="7" fillId="6" borderId="0" xfId="0" applyFont="1" applyFill="1" applyAlignment="1">
      <alignment horizontal="center" vertical="center" wrapText="1"/>
    </xf>
    <xf numFmtId="0" fontId="12" fillId="0" borderId="0" xfId="0" applyFont="1">
      <alignment vertical="center"/>
    </xf>
    <xf numFmtId="0" fontId="9" fillId="7" borderId="11" xfId="0" applyFont="1" applyFill="1" applyBorder="1" applyAlignment="1">
      <alignment horizontal="right" vertical="center"/>
    </xf>
    <xf numFmtId="0" fontId="4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0" fontId="9" fillId="7" borderId="11" xfId="0" applyFont="1" applyFill="1" applyBorder="1" applyAlignment="1">
      <alignment horizontal="center" vertical="center"/>
    </xf>
    <xf numFmtId="0" fontId="3" fillId="6" borderId="11" xfId="0" applyFont="1" applyFill="1" applyBorder="1">
      <alignment vertical="center"/>
    </xf>
    <xf numFmtId="0" fontId="0" fillId="6" borderId="0" xfId="0" applyFill="1" applyProtection="1">
      <alignment vertical="center"/>
    </xf>
    <xf numFmtId="0" fontId="4" fillId="6" borderId="0" xfId="0" applyFont="1" applyFill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6" borderId="0" xfId="0" applyFont="1" applyFill="1" applyProtection="1">
      <alignment vertical="center"/>
    </xf>
    <xf numFmtId="14" fontId="0" fillId="0" borderId="0" xfId="0" applyNumberFormat="1" applyProtection="1">
      <alignment vertical="center"/>
    </xf>
    <xf numFmtId="0" fontId="9" fillId="7" borderId="11" xfId="0" applyFont="1" applyFill="1" applyBorder="1" applyAlignment="1" applyProtection="1">
      <alignment horizontal="right" vertical="center"/>
    </xf>
    <xf numFmtId="0" fontId="3" fillId="7" borderId="11" xfId="0" applyNumberFormat="1" applyFont="1" applyFill="1" applyBorder="1" applyAlignment="1" applyProtection="1">
      <alignment horizontal="center" vertical="center"/>
    </xf>
    <xf numFmtId="0" fontId="3" fillId="0" borderId="11" xfId="0" applyFont="1" applyBorder="1" applyProtection="1">
      <alignment vertical="center"/>
    </xf>
    <xf numFmtId="0" fontId="0" fillId="0" borderId="0" xfId="0" applyNumberFormat="1" applyProtection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0" fillId="6" borderId="34" xfId="0" applyFill="1" applyBorder="1" applyAlignment="1" applyProtection="1">
      <alignment horizontal="center" vertical="center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6" borderId="50" xfId="0" applyFill="1" applyBorder="1" applyAlignment="1" applyProtection="1">
      <alignment horizontal="center" vertical="center" shrinkToFit="1"/>
      <protection locked="0"/>
    </xf>
    <xf numFmtId="0" fontId="0" fillId="6" borderId="24" xfId="0" applyFont="1" applyFill="1" applyBorder="1" applyAlignment="1" applyProtection="1">
      <alignment horizontal="center" vertical="center" shrinkToFit="1"/>
      <protection locked="0"/>
    </xf>
    <xf numFmtId="0" fontId="0" fillId="6" borderId="0" xfId="0" applyFill="1">
      <alignment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/>
    </xf>
    <xf numFmtId="0" fontId="25" fillId="0" borderId="0" xfId="0" applyFont="1">
      <alignment vertical="center"/>
    </xf>
    <xf numFmtId="14" fontId="25" fillId="0" borderId="0" xfId="0" applyNumberFormat="1" applyFont="1">
      <alignment vertical="center"/>
    </xf>
    <xf numFmtId="0" fontId="9" fillId="7" borderId="36" xfId="0" applyFont="1" applyFill="1" applyBorder="1" applyAlignment="1">
      <alignment vertical="center"/>
    </xf>
    <xf numFmtId="0" fontId="9" fillId="7" borderId="2" xfId="0" applyFont="1" applyFill="1" applyBorder="1" applyAlignment="1">
      <alignment vertical="center"/>
    </xf>
    <xf numFmtId="0" fontId="9" fillId="7" borderId="37" xfId="0" applyFont="1" applyFill="1" applyBorder="1" applyAlignment="1">
      <alignment vertical="center"/>
    </xf>
    <xf numFmtId="0" fontId="12" fillId="6" borderId="0" xfId="0" applyFont="1" applyFill="1" applyProtection="1">
      <alignment vertical="center"/>
    </xf>
    <xf numFmtId="0" fontId="4" fillId="0" borderId="11" xfId="0" applyFont="1" applyBorder="1" applyAlignment="1" applyProtection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</xf>
    <xf numFmtId="0" fontId="12" fillId="0" borderId="0" xfId="0" applyFont="1" applyProtection="1">
      <alignment vertical="center"/>
    </xf>
    <xf numFmtId="0" fontId="12" fillId="6" borderId="0" xfId="0" applyFont="1" applyFill="1">
      <alignment vertical="center"/>
    </xf>
    <xf numFmtId="0" fontId="4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6" borderId="0" xfId="2" applyFill="1" applyAlignment="1" applyProtection="1"/>
    <xf numFmtId="0" fontId="4" fillId="0" borderId="11" xfId="0" applyFont="1" applyBorder="1" applyProtection="1">
      <alignment vertical="center"/>
    </xf>
    <xf numFmtId="49" fontId="15" fillId="2" borderId="54" xfId="4" applyNumberFormat="1" applyFont="1" applyFill="1" applyBorder="1" applyAlignment="1" applyProtection="1">
      <alignment vertical="center"/>
      <protection locked="0"/>
    </xf>
    <xf numFmtId="0" fontId="15" fillId="0" borderId="0" xfId="4" applyFont="1" applyAlignment="1" applyProtection="1">
      <alignment vertical="center"/>
    </xf>
    <xf numFmtId="0" fontId="15" fillId="6" borderId="0" xfId="4" applyFont="1" applyFill="1" applyAlignment="1" applyProtection="1">
      <alignment horizontal="right" vertical="center"/>
    </xf>
    <xf numFmtId="0" fontId="15" fillId="6" borderId="0" xfId="4" applyFont="1" applyFill="1" applyAlignment="1" applyProtection="1">
      <alignment vertical="center"/>
    </xf>
    <xf numFmtId="0" fontId="15" fillId="2" borderId="0" xfId="4" applyFont="1" applyFill="1" applyAlignment="1" applyProtection="1">
      <alignment horizontal="right" vertical="center"/>
    </xf>
    <xf numFmtId="0" fontId="17" fillId="0" borderId="0" xfId="4" applyFont="1" applyAlignment="1" applyProtection="1">
      <alignment horizontal="center" vertical="center"/>
    </xf>
    <xf numFmtId="0" fontId="20" fillId="0" borderId="0" xfId="4" applyFont="1" applyAlignment="1" applyProtection="1">
      <alignment vertical="center"/>
    </xf>
    <xf numFmtId="0" fontId="20" fillId="0" borderId="0" xfId="4" applyFont="1" applyAlignment="1" applyProtection="1">
      <alignment horizontal="center" vertical="center"/>
    </xf>
    <xf numFmtId="0" fontId="15" fillId="0" borderId="3" xfId="4" applyFont="1" applyBorder="1" applyAlignment="1" applyProtection="1">
      <alignment horizontal="left" vertical="center"/>
    </xf>
    <xf numFmtId="0" fontId="18" fillId="0" borderId="5" xfId="4" applyFont="1" applyBorder="1" applyAlignment="1" applyProtection="1">
      <alignment horizontal="left" vertical="center"/>
    </xf>
    <xf numFmtId="0" fontId="15" fillId="0" borderId="58" xfId="4" applyFont="1" applyBorder="1" applyAlignment="1" applyProtection="1">
      <alignment horizontal="left" vertical="center"/>
    </xf>
    <xf numFmtId="0" fontId="18" fillId="0" borderId="59" xfId="4" applyFont="1" applyBorder="1" applyAlignment="1" applyProtection="1">
      <alignment horizontal="left" vertical="center"/>
    </xf>
    <xf numFmtId="0" fontId="18" fillId="6" borderId="60" xfId="4" applyFont="1" applyFill="1" applyBorder="1" applyAlignment="1" applyProtection="1">
      <alignment horizontal="right" vertical="center"/>
    </xf>
    <xf numFmtId="0" fontId="15" fillId="0" borderId="61" xfId="4" applyFont="1" applyBorder="1" applyAlignment="1" applyProtection="1">
      <alignment horizontal="left" vertical="center"/>
    </xf>
    <xf numFmtId="0" fontId="18" fillId="0" borderId="62" xfId="4" applyFont="1" applyBorder="1" applyAlignment="1" applyProtection="1">
      <alignment horizontal="left" vertical="center"/>
    </xf>
    <xf numFmtId="177" fontId="15" fillId="6" borderId="51" xfId="4" applyNumberFormat="1" applyFont="1" applyFill="1" applyBorder="1" applyAlignment="1" applyProtection="1">
      <alignment horizontal="center" vertical="center"/>
    </xf>
    <xf numFmtId="177" fontId="19" fillId="6" borderId="51" xfId="4" applyNumberFormat="1" applyFont="1" applyFill="1" applyBorder="1" applyAlignment="1" applyProtection="1">
      <alignment horizontal="center" vertical="center"/>
    </xf>
    <xf numFmtId="0" fontId="15" fillId="0" borderId="65" xfId="4" applyFont="1" applyBorder="1" applyAlignment="1" applyProtection="1">
      <alignment vertical="center"/>
    </xf>
    <xf numFmtId="0" fontId="15" fillId="6" borderId="11" xfId="4" applyFont="1" applyFill="1" applyBorder="1" applyAlignment="1" applyProtection="1">
      <alignment horizontal="center" vertical="center"/>
    </xf>
    <xf numFmtId="179" fontId="24" fillId="6" borderId="11" xfId="0" applyNumberFormat="1" applyFont="1" applyFill="1" applyBorder="1" applyAlignment="1" applyProtection="1">
      <alignment horizontal="center" vertical="center"/>
    </xf>
    <xf numFmtId="0" fontId="15" fillId="0" borderId="65" xfId="4" applyFont="1" applyBorder="1" applyAlignment="1" applyProtection="1">
      <alignment vertical="center" shrinkToFit="1"/>
    </xf>
    <xf numFmtId="0" fontId="18" fillId="0" borderId="53" xfId="4" applyFont="1" applyBorder="1" applyAlignment="1" applyProtection="1">
      <alignment horizontal="left" vertical="center"/>
    </xf>
    <xf numFmtId="0" fontId="18" fillId="0" borderId="69" xfId="4" applyFont="1" applyBorder="1" applyAlignment="1" applyProtection="1">
      <alignment horizontal="left" vertical="center"/>
    </xf>
    <xf numFmtId="0" fontId="15" fillId="0" borderId="24" xfId="4" applyFont="1" applyBorder="1" applyAlignment="1" applyProtection="1">
      <alignment horizontal="left" vertical="center"/>
    </xf>
    <xf numFmtId="0" fontId="15" fillId="0" borderId="53" xfId="4" applyFont="1" applyBorder="1" applyAlignment="1" applyProtection="1">
      <alignment horizontal="left" vertical="center"/>
    </xf>
    <xf numFmtId="0" fontId="18" fillId="0" borderId="52" xfId="4" applyFont="1" applyBorder="1" applyAlignment="1" applyProtection="1">
      <alignment horizontal="left" vertical="center"/>
    </xf>
    <xf numFmtId="0" fontId="15" fillId="6" borderId="38" xfId="4" applyFont="1" applyFill="1" applyBorder="1" applyAlignment="1" applyProtection="1">
      <alignment horizontal="center" vertical="center"/>
    </xf>
    <xf numFmtId="0" fontId="15" fillId="0" borderId="0" xfId="4" applyFont="1" applyAlignment="1" applyProtection="1">
      <alignment horizontal="center" vertical="center"/>
    </xf>
    <xf numFmtId="0" fontId="9" fillId="7" borderId="36" xfId="0" applyFont="1" applyFill="1" applyBorder="1" applyAlignment="1" applyProtection="1">
      <alignment vertical="center"/>
    </xf>
    <xf numFmtId="0" fontId="9" fillId="7" borderId="2" xfId="0" applyFont="1" applyFill="1" applyBorder="1" applyAlignment="1" applyProtection="1">
      <alignment vertical="center"/>
    </xf>
    <xf numFmtId="0" fontId="9" fillId="7" borderId="37" xfId="0" applyFont="1" applyFill="1" applyBorder="1" applyAlignment="1" applyProtection="1">
      <alignment vertical="center"/>
    </xf>
    <xf numFmtId="0" fontId="0" fillId="6" borderId="0" xfId="0" applyFill="1" applyAlignment="1" applyProtection="1">
      <alignment horizontal="center" vertical="center"/>
    </xf>
    <xf numFmtId="0" fontId="4" fillId="6" borderId="0" xfId="0" applyFont="1" applyFill="1" applyAlignment="1" applyProtection="1">
      <alignment vertical="center"/>
    </xf>
    <xf numFmtId="0" fontId="3" fillId="6" borderId="0" xfId="0" applyFont="1" applyFill="1" applyAlignment="1" applyProtection="1">
      <alignment horizontal="center" vertical="center"/>
    </xf>
    <xf numFmtId="0" fontId="3" fillId="6" borderId="0" xfId="0" applyFont="1" applyFill="1" applyBorder="1" applyAlignment="1" applyProtection="1">
      <alignment horizontal="center" vertical="center"/>
    </xf>
    <xf numFmtId="0" fontId="3" fillId="6" borderId="0" xfId="0" applyFont="1" applyFill="1" applyAlignment="1" applyProtection="1">
      <alignment horizontal="right" vertical="center"/>
    </xf>
    <xf numFmtId="0" fontId="3" fillId="6" borderId="0" xfId="0" applyFont="1" applyFill="1" applyAlignment="1" applyProtection="1">
      <alignment vertical="center"/>
    </xf>
    <xf numFmtId="0" fontId="5" fillId="6" borderId="0" xfId="0" applyFont="1" applyFill="1" applyAlignment="1" applyProtection="1">
      <alignment vertical="center"/>
    </xf>
    <xf numFmtId="0" fontId="10" fillId="6" borderId="0" xfId="2" applyFill="1" applyAlignment="1" applyProtection="1">
      <alignment horizontal="right" vertical="center"/>
    </xf>
    <xf numFmtId="0" fontId="9" fillId="7" borderId="39" xfId="0" applyFont="1" applyFill="1" applyBorder="1" applyAlignment="1" applyProtection="1">
      <alignment horizontal="right" vertical="center"/>
    </xf>
    <xf numFmtId="0" fontId="0" fillId="7" borderId="34" xfId="0" applyFill="1" applyBorder="1" applyAlignment="1" applyProtection="1">
      <alignment horizontal="center" vertical="center"/>
    </xf>
    <xf numFmtId="0" fontId="0" fillId="7" borderId="40" xfId="0" applyFill="1" applyBorder="1" applyAlignment="1" applyProtection="1">
      <alignment horizontal="center" vertical="center"/>
    </xf>
    <xf numFmtId="0" fontId="0" fillId="7" borderId="22" xfId="0" applyNumberFormat="1" applyFill="1" applyBorder="1" applyAlignment="1" applyProtection="1">
      <alignment horizontal="center" vertical="center" shrinkToFit="1"/>
    </xf>
    <xf numFmtId="0" fontId="0" fillId="7" borderId="50" xfId="0" applyFill="1" applyBorder="1" applyAlignment="1" applyProtection="1">
      <alignment horizontal="center" vertical="center" shrinkToFit="1"/>
    </xf>
    <xf numFmtId="0" fontId="0" fillId="7" borderId="48" xfId="1" applyNumberFormat="1" applyFont="1" applyFill="1" applyBorder="1" applyAlignment="1" applyProtection="1">
      <alignment horizontal="center" vertical="center" shrinkToFit="1"/>
    </xf>
    <xf numFmtId="0" fontId="0" fillId="7" borderId="24" xfId="0" applyFont="1" applyFill="1" applyBorder="1" applyAlignment="1" applyProtection="1">
      <alignment horizontal="center" vertical="center" shrinkToFit="1"/>
    </xf>
    <xf numFmtId="0" fontId="14" fillId="7" borderId="48" xfId="0" applyNumberFormat="1" applyFont="1" applyFill="1" applyBorder="1" applyAlignment="1" applyProtection="1">
      <alignment horizontal="center" vertical="center" wrapText="1" shrinkToFit="1"/>
    </xf>
    <xf numFmtId="0" fontId="8" fillId="7" borderId="24" xfId="0" applyFont="1" applyFill="1" applyBorder="1" applyAlignment="1" applyProtection="1">
      <alignment horizontal="left" vertical="center"/>
    </xf>
    <xf numFmtId="0" fontId="3" fillId="6" borderId="39" xfId="0" applyFont="1" applyFill="1" applyBorder="1" applyProtection="1">
      <alignment vertical="center"/>
    </xf>
    <xf numFmtId="0" fontId="0" fillId="5" borderId="22" xfId="0" applyNumberFormat="1" applyFill="1" applyBorder="1" applyAlignment="1" applyProtection="1">
      <alignment horizontal="center" vertical="center" shrinkToFit="1"/>
    </xf>
    <xf numFmtId="0" fontId="0" fillId="5" borderId="48" xfId="1" applyNumberFormat="1" applyFont="1" applyFill="1" applyBorder="1" applyAlignment="1" applyProtection="1">
      <alignment horizontal="center" vertical="center" shrinkToFit="1"/>
    </xf>
    <xf numFmtId="0" fontId="0" fillId="6" borderId="4" xfId="0" applyFill="1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horizontal="center" vertical="center" wrapText="1"/>
    </xf>
    <xf numFmtId="0" fontId="0" fillId="6" borderId="0" xfId="0" applyFill="1" applyAlignment="1" applyProtection="1">
      <alignment vertical="center" wrapText="1"/>
    </xf>
    <xf numFmtId="0" fontId="0" fillId="6" borderId="7" xfId="0" applyFill="1" applyBorder="1" applyAlignment="1" applyProtection="1">
      <alignment vertical="center" wrapText="1"/>
    </xf>
    <xf numFmtId="0" fontId="0" fillId="6" borderId="0" xfId="0" applyFill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shrinkToFit="1"/>
    </xf>
    <xf numFmtId="0" fontId="15" fillId="6" borderId="74" xfId="4" applyFont="1" applyFill="1" applyBorder="1" applyAlignment="1" applyProtection="1">
      <alignment horizontal="center" vertical="center"/>
    </xf>
    <xf numFmtId="177" fontId="15" fillId="6" borderId="74" xfId="4" applyNumberFormat="1" applyFont="1" applyFill="1" applyBorder="1" applyAlignment="1" applyProtection="1">
      <alignment horizontal="center" vertical="center"/>
    </xf>
    <xf numFmtId="177" fontId="19" fillId="6" borderId="74" xfId="4" applyNumberFormat="1" applyFont="1" applyFill="1" applyBorder="1" applyAlignment="1" applyProtection="1">
      <alignment horizontal="center" vertical="center"/>
    </xf>
    <xf numFmtId="179" fontId="24" fillId="6" borderId="74" xfId="0" applyNumberFormat="1" applyFont="1" applyFill="1" applyBorder="1" applyAlignment="1" applyProtection="1">
      <alignment horizontal="center" vertical="center"/>
    </xf>
    <xf numFmtId="0" fontId="15" fillId="6" borderId="75" xfId="4" applyFont="1" applyFill="1" applyBorder="1" applyAlignment="1" applyProtection="1">
      <alignment horizontal="center" vertical="center"/>
    </xf>
    <xf numFmtId="177" fontId="15" fillId="6" borderId="46" xfId="4" applyNumberFormat="1" applyFont="1" applyFill="1" applyBorder="1" applyAlignment="1" applyProtection="1">
      <alignment horizontal="center" vertical="center"/>
    </xf>
    <xf numFmtId="177" fontId="19" fillId="6" borderId="46" xfId="4" applyNumberFormat="1" applyFont="1" applyFill="1" applyBorder="1" applyAlignment="1" applyProtection="1">
      <alignment horizontal="center" vertical="center"/>
    </xf>
    <xf numFmtId="179" fontId="24" fillId="6" borderId="75" xfId="0" applyNumberFormat="1" applyFont="1" applyFill="1" applyBorder="1" applyAlignment="1" applyProtection="1">
      <alignment horizontal="center" vertical="center"/>
    </xf>
    <xf numFmtId="0" fontId="18" fillId="0" borderId="0" xfId="4" applyFont="1" applyAlignment="1" applyProtection="1">
      <alignment vertical="center"/>
    </xf>
    <xf numFmtId="0" fontId="24" fillId="0" borderId="0" xfId="0" applyFont="1" applyProtection="1">
      <alignment vertical="center"/>
    </xf>
    <xf numFmtId="0" fontId="18" fillId="0" borderId="0" xfId="0" applyFont="1" applyProtection="1">
      <alignment vertical="center"/>
    </xf>
    <xf numFmtId="0" fontId="18" fillId="0" borderId="0" xfId="0" applyFont="1" applyAlignment="1" applyProtection="1">
      <alignment horizontal="right" vertical="center"/>
    </xf>
    <xf numFmtId="49" fontId="24" fillId="0" borderId="0" xfId="0" applyNumberFormat="1" applyFont="1" applyProtection="1">
      <alignment vertical="center"/>
    </xf>
    <xf numFmtId="0" fontId="24" fillId="0" borderId="0" xfId="0" applyFont="1" applyAlignment="1" applyProtection="1">
      <alignment horizontal="right" vertical="center"/>
    </xf>
    <xf numFmtId="0" fontId="27" fillId="0" borderId="0" xfId="0" applyFont="1" applyProtection="1">
      <alignment vertical="center"/>
    </xf>
    <xf numFmtId="0" fontId="16" fillId="6" borderId="59" xfId="4" applyFont="1" applyFill="1" applyBorder="1" applyAlignment="1" applyProtection="1">
      <alignment horizontal="center" vertical="center"/>
    </xf>
    <xf numFmtId="177" fontId="15" fillId="6" borderId="76" xfId="4" applyNumberFormat="1" applyFont="1" applyFill="1" applyBorder="1" applyAlignment="1" applyProtection="1">
      <alignment horizontal="center" vertical="center"/>
    </xf>
    <xf numFmtId="177" fontId="15" fillId="6" borderId="77" xfId="4" applyNumberFormat="1" applyFont="1" applyFill="1" applyBorder="1" applyAlignment="1" applyProtection="1">
      <alignment horizontal="center" vertical="center"/>
    </xf>
    <xf numFmtId="178" fontId="22" fillId="6" borderId="24" xfId="0" applyNumberFormat="1" applyFont="1" applyFill="1" applyBorder="1" applyAlignment="1" applyProtection="1">
      <alignment horizontal="center" vertical="center" shrinkToFit="1"/>
    </xf>
    <xf numFmtId="178" fontId="22" fillId="6" borderId="53" xfId="0" applyNumberFormat="1" applyFont="1" applyFill="1" applyBorder="1" applyAlignment="1" applyProtection="1">
      <alignment horizontal="center" vertical="center" shrinkToFit="1"/>
    </xf>
    <xf numFmtId="178" fontId="22" fillId="6" borderId="65" xfId="0" applyNumberFormat="1" applyFont="1" applyFill="1" applyBorder="1" applyAlignment="1" applyProtection="1">
      <alignment horizontal="center" vertical="center" shrinkToFit="1"/>
    </xf>
    <xf numFmtId="178" fontId="22" fillId="6" borderId="52" xfId="0" applyNumberFormat="1" applyFont="1" applyFill="1" applyBorder="1" applyAlignment="1" applyProtection="1">
      <alignment horizontal="center" vertical="center" shrinkToFit="1"/>
    </xf>
    <xf numFmtId="0" fontId="24" fillId="0" borderId="26" xfId="0" applyFont="1" applyBorder="1" applyAlignment="1" applyProtection="1">
      <alignment vertical="center"/>
      <protection locked="0"/>
    </xf>
    <xf numFmtId="0" fontId="24" fillId="0" borderId="12" xfId="0" applyFont="1" applyBorder="1" applyAlignment="1" applyProtection="1">
      <alignment vertical="center"/>
      <protection locked="0"/>
    </xf>
    <xf numFmtId="0" fontId="24" fillId="0" borderId="27" xfId="0" applyFont="1" applyBorder="1" applyAlignment="1" applyProtection="1">
      <alignment vertical="center"/>
      <protection locked="0"/>
    </xf>
    <xf numFmtId="0" fontId="18" fillId="0" borderId="28" xfId="0" applyFont="1" applyBorder="1" applyAlignment="1" applyProtection="1">
      <alignment vertical="center" wrapText="1" shrinkToFit="1"/>
      <protection locked="0"/>
    </xf>
    <xf numFmtId="0" fontId="18" fillId="0" borderId="0" xfId="0" applyFont="1" applyBorder="1" applyAlignment="1" applyProtection="1">
      <alignment vertical="center" wrapText="1" shrinkToFit="1"/>
      <protection locked="0"/>
    </xf>
    <xf numFmtId="0" fontId="18" fillId="0" borderId="29" xfId="0" applyFont="1" applyBorder="1" applyAlignment="1" applyProtection="1">
      <alignment vertical="center" wrapText="1" shrinkToFit="1"/>
      <protection locked="0"/>
    </xf>
    <xf numFmtId="0" fontId="21" fillId="6" borderId="48" xfId="0" applyFont="1" applyFill="1" applyBorder="1" applyAlignment="1" applyProtection="1">
      <alignment horizontal="center" vertical="center"/>
    </xf>
    <xf numFmtId="0" fontId="21" fillId="6" borderId="49" xfId="0" applyFont="1" applyFill="1" applyBorder="1" applyAlignment="1" applyProtection="1">
      <alignment horizontal="center" vertical="center"/>
    </xf>
    <xf numFmtId="0" fontId="21" fillId="6" borderId="43" xfId="0" applyFont="1" applyFill="1" applyBorder="1" applyAlignment="1" applyProtection="1">
      <alignment horizontal="center" vertical="center"/>
    </xf>
    <xf numFmtId="0" fontId="21" fillId="6" borderId="46" xfId="0" applyFont="1" applyFill="1" applyBorder="1" applyAlignment="1" applyProtection="1">
      <alignment horizontal="center" vertical="center"/>
    </xf>
    <xf numFmtId="0" fontId="18" fillId="0" borderId="30" xfId="0" applyFont="1" applyBorder="1" applyAlignment="1" applyProtection="1">
      <alignment vertical="center" wrapText="1" shrinkToFit="1"/>
      <protection locked="0"/>
    </xf>
    <xf numFmtId="0" fontId="18" fillId="0" borderId="1" xfId="0" applyFont="1" applyBorder="1" applyAlignment="1" applyProtection="1">
      <alignment vertical="center" wrapText="1" shrinkToFit="1"/>
      <protection locked="0"/>
    </xf>
    <xf numFmtId="0" fontId="18" fillId="0" borderId="31" xfId="0" applyFont="1" applyBorder="1" applyAlignment="1" applyProtection="1">
      <alignment vertical="center" wrapText="1" shrinkToFit="1"/>
      <protection locked="0"/>
    </xf>
    <xf numFmtId="0" fontId="15" fillId="0" borderId="71" xfId="4" applyFont="1" applyBorder="1" applyAlignment="1" applyProtection="1">
      <alignment horizontal="center" vertical="center"/>
    </xf>
    <xf numFmtId="0" fontId="15" fillId="0" borderId="68" xfId="4" applyFont="1" applyBorder="1" applyAlignment="1" applyProtection="1">
      <alignment horizontal="center" vertical="center"/>
    </xf>
    <xf numFmtId="0" fontId="15" fillId="0" borderId="45" xfId="4" applyFont="1" applyBorder="1" applyAlignment="1" applyProtection="1">
      <alignment horizontal="center" vertical="center"/>
    </xf>
    <xf numFmtId="0" fontId="17" fillId="0" borderId="42" xfId="4" applyFont="1" applyBorder="1" applyAlignment="1" applyProtection="1">
      <alignment horizontal="center" vertical="center" wrapText="1"/>
    </xf>
    <xf numFmtId="0" fontId="17" fillId="0" borderId="45" xfId="4" applyFont="1" applyBorder="1" applyAlignment="1" applyProtection="1">
      <alignment horizontal="center" vertical="center"/>
    </xf>
    <xf numFmtId="178" fontId="18" fillId="3" borderId="11" xfId="4" applyNumberFormat="1" applyFont="1" applyFill="1" applyBorder="1" applyAlignment="1" applyProtection="1">
      <alignment horizontal="center" vertical="center"/>
    </xf>
    <xf numFmtId="0" fontId="22" fillId="6" borderId="25" xfId="4" applyFont="1" applyFill="1" applyBorder="1" applyAlignment="1" applyProtection="1">
      <alignment horizontal="center" vertical="center"/>
    </xf>
    <xf numFmtId="0" fontId="22" fillId="6" borderId="67" xfId="4" applyFont="1" applyFill="1" applyBorder="1" applyAlignment="1" applyProtection="1">
      <alignment horizontal="center" vertical="center"/>
    </xf>
    <xf numFmtId="0" fontId="15" fillId="0" borderId="6" xfId="4" applyFont="1" applyBorder="1" applyAlignment="1" applyProtection="1">
      <alignment horizontal="center" vertical="center"/>
    </xf>
    <xf numFmtId="0" fontId="15" fillId="0" borderId="7" xfId="4" applyFont="1" applyBorder="1" applyAlignment="1" applyProtection="1">
      <alignment horizontal="center" vertical="center"/>
    </xf>
    <xf numFmtId="0" fontId="15" fillId="0" borderId="8" xfId="4" applyFont="1" applyBorder="1" applyAlignment="1" applyProtection="1">
      <alignment horizontal="center" vertical="center"/>
    </xf>
    <xf numFmtId="0" fontId="15" fillId="0" borderId="10" xfId="4" applyFont="1" applyBorder="1" applyAlignment="1" applyProtection="1">
      <alignment horizontal="center" vertical="center"/>
    </xf>
    <xf numFmtId="0" fontId="18" fillId="0" borderId="42" xfId="4" applyFont="1" applyBorder="1" applyAlignment="1" applyProtection="1">
      <alignment horizontal="center" vertical="center" wrapText="1"/>
    </xf>
    <xf numFmtId="0" fontId="18" fillId="0" borderId="68" xfId="4" applyFont="1" applyBorder="1" applyAlignment="1" applyProtection="1">
      <alignment horizontal="center" vertical="center" wrapText="1"/>
    </xf>
    <xf numFmtId="0" fontId="18" fillId="0" borderId="45" xfId="4" applyFont="1" applyBorder="1" applyAlignment="1" applyProtection="1">
      <alignment horizontal="center" vertical="center" wrapText="1"/>
    </xf>
    <xf numFmtId="0" fontId="17" fillId="0" borderId="70" xfId="4" applyFont="1" applyBorder="1" applyAlignment="1" applyProtection="1">
      <alignment horizontal="center" vertical="center"/>
    </xf>
    <xf numFmtId="0" fontId="17" fillId="0" borderId="56" xfId="4" applyFont="1" applyBorder="1" applyAlignment="1" applyProtection="1">
      <alignment horizontal="center" vertical="center"/>
    </xf>
    <xf numFmtId="0" fontId="17" fillId="0" borderId="72" xfId="4" applyFont="1" applyBorder="1" applyAlignment="1" applyProtection="1">
      <alignment horizontal="center" vertical="center"/>
    </xf>
    <xf numFmtId="0" fontId="15" fillId="0" borderId="36" xfId="4" applyFont="1" applyBorder="1" applyAlignment="1" applyProtection="1">
      <alignment horizontal="center" vertical="center"/>
    </xf>
    <xf numFmtId="0" fontId="15" fillId="0" borderId="2" xfId="4" applyFont="1" applyBorder="1" applyAlignment="1" applyProtection="1">
      <alignment horizontal="center" vertical="center"/>
    </xf>
    <xf numFmtId="0" fontId="15" fillId="0" borderId="37" xfId="4" applyFont="1" applyBorder="1" applyAlignment="1" applyProtection="1">
      <alignment horizontal="center" vertical="center"/>
    </xf>
    <xf numFmtId="49" fontId="18" fillId="2" borderId="64" xfId="4" applyNumberFormat="1" applyFont="1" applyFill="1" applyBorder="1" applyAlignment="1" applyProtection="1">
      <alignment horizontal="left" vertical="center"/>
      <protection locked="0"/>
    </xf>
    <xf numFmtId="49" fontId="18" fillId="2" borderId="12" xfId="4" applyNumberFormat="1" applyFont="1" applyFill="1" applyBorder="1" applyAlignment="1" applyProtection="1">
      <alignment horizontal="left" vertical="center"/>
      <protection locked="0"/>
    </xf>
    <xf numFmtId="49" fontId="18" fillId="2" borderId="73" xfId="4" applyNumberFormat="1" applyFont="1" applyFill="1" applyBorder="1" applyAlignment="1" applyProtection="1">
      <alignment horizontal="left" vertical="center"/>
      <protection locked="0"/>
    </xf>
    <xf numFmtId="49" fontId="18" fillId="2" borderId="8" xfId="4" applyNumberFormat="1" applyFont="1" applyFill="1" applyBorder="1" applyAlignment="1" applyProtection="1">
      <alignment horizontal="right" vertical="center"/>
      <protection locked="0"/>
    </xf>
    <xf numFmtId="49" fontId="18" fillId="2" borderId="9" xfId="4" applyNumberFormat="1" applyFont="1" applyFill="1" applyBorder="1" applyAlignment="1" applyProtection="1">
      <alignment horizontal="right" vertical="center"/>
      <protection locked="0"/>
    </xf>
    <xf numFmtId="49" fontId="18" fillId="2" borderId="10" xfId="4" applyNumberFormat="1" applyFont="1" applyFill="1" applyBorder="1" applyAlignment="1" applyProtection="1">
      <alignment horizontal="right" vertical="center"/>
      <protection locked="0"/>
    </xf>
    <xf numFmtId="49" fontId="15" fillId="2" borderId="8" xfId="4" applyNumberFormat="1" applyFont="1" applyFill="1" applyBorder="1" applyAlignment="1" applyProtection="1">
      <alignment horizontal="center" vertical="center"/>
      <protection locked="0"/>
    </xf>
    <xf numFmtId="49" fontId="15" fillId="2" borderId="9" xfId="4" applyNumberFormat="1" applyFont="1" applyFill="1" applyBorder="1" applyAlignment="1" applyProtection="1">
      <alignment horizontal="center" vertical="center"/>
      <protection locked="0"/>
    </xf>
    <xf numFmtId="49" fontId="15" fillId="2" borderId="10" xfId="4" applyNumberFormat="1" applyFont="1" applyFill="1" applyBorder="1" applyAlignment="1" applyProtection="1">
      <alignment horizontal="center" vertical="center"/>
      <protection locked="0"/>
    </xf>
    <xf numFmtId="0" fontId="28" fillId="2" borderId="36" xfId="4" applyFont="1" applyFill="1" applyBorder="1" applyAlignment="1" applyProtection="1">
      <alignment horizontal="center" vertical="center"/>
      <protection locked="0"/>
    </xf>
    <xf numFmtId="0" fontId="28" fillId="2" borderId="63" xfId="4" applyFont="1" applyFill="1" applyBorder="1" applyAlignment="1" applyProtection="1">
      <alignment horizontal="center" vertical="center"/>
      <protection locked="0"/>
    </xf>
    <xf numFmtId="49" fontId="15" fillId="2" borderId="55" xfId="4" applyNumberFormat="1" applyFont="1" applyFill="1" applyBorder="1" applyAlignment="1" applyProtection="1">
      <alignment horizontal="center" vertical="center"/>
      <protection locked="0"/>
    </xf>
    <xf numFmtId="49" fontId="15" fillId="2" borderId="56" xfId="4" applyNumberFormat="1" applyFont="1" applyFill="1" applyBorder="1" applyAlignment="1" applyProtection="1">
      <alignment horizontal="center" vertical="center"/>
      <protection locked="0"/>
    </xf>
    <xf numFmtId="49" fontId="15" fillId="2" borderId="57" xfId="4" applyNumberFormat="1" applyFont="1" applyFill="1" applyBorder="1" applyAlignment="1" applyProtection="1">
      <alignment horizontal="center" vertical="center"/>
      <protection locked="0"/>
    </xf>
    <xf numFmtId="49" fontId="15" fillId="2" borderId="66" xfId="4" applyNumberFormat="1" applyFont="1" applyFill="1" applyBorder="1" applyAlignment="1" applyProtection="1">
      <alignment horizontal="center" vertical="center"/>
      <protection locked="0"/>
    </xf>
    <xf numFmtId="49" fontId="15" fillId="2" borderId="2" xfId="4" applyNumberFormat="1" applyFont="1" applyFill="1" applyBorder="1" applyAlignment="1" applyProtection="1">
      <alignment horizontal="center" vertical="center"/>
      <protection locked="0"/>
    </xf>
    <xf numFmtId="49" fontId="15" fillId="2" borderId="63" xfId="4" applyNumberFormat="1" applyFont="1" applyFill="1" applyBorder="1" applyAlignment="1" applyProtection="1">
      <alignment horizontal="center" vertical="center"/>
      <protection locked="0"/>
    </xf>
    <xf numFmtId="0" fontId="15" fillId="0" borderId="30" xfId="4" applyFont="1" applyBorder="1" applyAlignment="1" applyProtection="1">
      <alignment horizontal="center" vertical="center"/>
    </xf>
    <xf numFmtId="0" fontId="15" fillId="0" borderId="1" xfId="4" applyFont="1" applyBorder="1" applyAlignment="1" applyProtection="1">
      <alignment horizontal="center" vertical="center"/>
    </xf>
    <xf numFmtId="0" fontId="15" fillId="0" borderId="62" xfId="4" applyFont="1" applyBorder="1" applyAlignment="1" applyProtection="1">
      <alignment horizontal="center" vertical="center"/>
    </xf>
    <xf numFmtId="0" fontId="15" fillId="0" borderId="42" xfId="4" applyFont="1" applyBorder="1" applyAlignment="1" applyProtection="1">
      <alignment horizontal="center" vertical="center" wrapText="1"/>
    </xf>
    <xf numFmtId="0" fontId="15" fillId="0" borderId="68" xfId="4" applyFont="1" applyBorder="1" applyAlignment="1" applyProtection="1">
      <alignment horizontal="center" vertical="center" wrapText="1"/>
    </xf>
    <xf numFmtId="0" fontId="15" fillId="0" borderId="45" xfId="4" applyFont="1" applyBorder="1" applyAlignment="1" applyProtection="1">
      <alignment horizontal="center" vertical="center" wrapText="1"/>
    </xf>
    <xf numFmtId="0" fontId="17" fillId="0" borderId="0" xfId="4" applyFont="1" applyAlignment="1" applyProtection="1">
      <alignment horizontal="center" vertical="center"/>
    </xf>
    <xf numFmtId="0" fontId="20" fillId="0" borderId="0" xfId="4" applyFont="1" applyAlignment="1" applyProtection="1">
      <alignment horizontal="center" vertical="center"/>
    </xf>
    <xf numFmtId="0" fontId="21" fillId="6" borderId="43" xfId="4" applyFont="1" applyFill="1" applyBorder="1" applyAlignment="1" applyProtection="1">
      <alignment horizontal="center" vertical="center"/>
    </xf>
    <xf numFmtId="0" fontId="21" fillId="6" borderId="46" xfId="4" applyFont="1" applyFill="1" applyBorder="1" applyAlignment="1" applyProtection="1">
      <alignment horizontal="center" vertical="center"/>
    </xf>
    <xf numFmtId="49" fontId="15" fillId="2" borderId="58" xfId="4" applyNumberFormat="1" applyFont="1" applyFill="1" applyBorder="1" applyAlignment="1" applyProtection="1">
      <alignment horizontal="center" vertical="center"/>
      <protection locked="0"/>
    </xf>
    <xf numFmtId="49" fontId="15" fillId="2" borderId="60" xfId="4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</xf>
    <xf numFmtId="49" fontId="15" fillId="2" borderId="59" xfId="4" applyNumberFormat="1" applyFont="1" applyFill="1" applyBorder="1" applyAlignment="1" applyProtection="1">
      <alignment horizontal="center" vertical="center"/>
      <protection locked="0"/>
    </xf>
    <xf numFmtId="0" fontId="9" fillId="7" borderId="38" xfId="0" applyFont="1" applyFill="1" applyBorder="1" applyAlignment="1" applyProtection="1">
      <alignment horizontal="center" vertical="center"/>
    </xf>
    <xf numFmtId="0" fontId="9" fillId="7" borderId="51" xfId="0" applyFont="1" applyFill="1" applyBorder="1" applyAlignment="1" applyProtection="1">
      <alignment horizontal="center" vertical="center"/>
    </xf>
    <xf numFmtId="0" fontId="9" fillId="7" borderId="36" xfId="0" applyFont="1" applyFill="1" applyBorder="1" applyAlignment="1" applyProtection="1">
      <alignment horizontal="center" vertical="center"/>
    </xf>
    <xf numFmtId="0" fontId="9" fillId="7" borderId="2" xfId="0" applyFont="1" applyFill="1" applyBorder="1" applyAlignment="1" applyProtection="1">
      <alignment horizontal="center" vertical="center"/>
    </xf>
    <xf numFmtId="0" fontId="9" fillId="7" borderId="37" xfId="0" applyFont="1" applyFill="1" applyBorder="1" applyAlignment="1" applyProtection="1">
      <alignment horizontal="center" vertical="center"/>
    </xf>
    <xf numFmtId="0" fontId="9" fillId="7" borderId="36" xfId="0" applyNumberFormat="1" applyFont="1" applyFill="1" applyBorder="1" applyAlignment="1" applyProtection="1">
      <alignment horizontal="center" vertical="center"/>
    </xf>
    <xf numFmtId="0" fontId="9" fillId="7" borderId="2" xfId="0" applyNumberFormat="1" applyFont="1" applyFill="1" applyBorder="1" applyAlignment="1" applyProtection="1">
      <alignment horizontal="center" vertical="center"/>
    </xf>
    <xf numFmtId="0" fontId="9" fillId="7" borderId="37" xfId="0" applyNumberFormat="1" applyFont="1" applyFill="1" applyBorder="1" applyAlignment="1" applyProtection="1">
      <alignment horizontal="center" vertical="center"/>
    </xf>
    <xf numFmtId="0" fontId="7" fillId="6" borderId="0" xfId="0" applyFont="1" applyFill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center" vertical="center" shrinkToFit="1"/>
    </xf>
    <xf numFmtId="0" fontId="3" fillId="7" borderId="11" xfId="0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176" fontId="3" fillId="7" borderId="11" xfId="0" applyNumberFormat="1" applyFont="1" applyFill="1" applyBorder="1" applyAlignment="1" applyProtection="1">
      <alignment horizontal="center" vertical="center"/>
    </xf>
    <xf numFmtId="0" fontId="9" fillId="7" borderId="11" xfId="0" applyFont="1" applyFill="1" applyBorder="1" applyAlignment="1" applyProtection="1">
      <alignment horizontal="center" vertical="center" wrapText="1"/>
    </xf>
    <xf numFmtId="0" fontId="9" fillId="7" borderId="11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6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9" fillId="7" borderId="38" xfId="0" applyFont="1" applyFill="1" applyBorder="1" applyAlignment="1">
      <alignment horizontal="right" vertical="center"/>
    </xf>
    <xf numFmtId="0" fontId="9" fillId="7" borderId="51" xfId="0" applyFont="1" applyFill="1" applyBorder="1" applyAlignment="1">
      <alignment horizontal="right" vertical="center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0" fillId="6" borderId="33" xfId="0" applyFill="1" applyBorder="1" applyAlignment="1" applyProtection="1">
      <alignment horizontal="center" vertical="center"/>
    </xf>
    <xf numFmtId="0" fontId="0" fillId="6" borderId="13" xfId="0" applyFill="1" applyBorder="1" applyAlignment="1" applyProtection="1">
      <alignment horizontal="center" vertical="center"/>
    </xf>
    <xf numFmtId="0" fontId="0" fillId="6" borderId="14" xfId="0" applyFill="1" applyBorder="1" applyAlignment="1" applyProtection="1">
      <alignment horizontal="center" vertical="center"/>
    </xf>
    <xf numFmtId="0" fontId="0" fillId="6" borderId="32" xfId="0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 shrinkToFit="1"/>
    </xf>
    <xf numFmtId="0" fontId="5" fillId="3" borderId="13" xfId="0" applyFont="1" applyFill="1" applyBorder="1" applyAlignment="1" applyProtection="1">
      <alignment horizontal="center" vertical="center" shrinkToFit="1"/>
    </xf>
    <xf numFmtId="0" fontId="5" fillId="3" borderId="14" xfId="0" applyFont="1" applyFill="1" applyBorder="1" applyAlignment="1" applyProtection="1">
      <alignment horizontal="center" vertical="center" shrinkToFit="1"/>
    </xf>
    <xf numFmtId="0" fontId="4" fillId="0" borderId="4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3" fillId="6" borderId="47" xfId="0" applyFont="1" applyFill="1" applyBorder="1" applyAlignment="1" applyProtection="1">
      <alignment horizontal="center" vertical="center"/>
    </xf>
    <xf numFmtId="0" fontId="3" fillId="6" borderId="16" xfId="0" applyFont="1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5" borderId="23" xfId="0" applyNumberFormat="1" applyFill="1" applyBorder="1" applyAlignment="1" applyProtection="1">
      <alignment horizontal="center" vertical="center" shrinkToFit="1"/>
    </xf>
    <xf numFmtId="0" fontId="0" fillId="5" borderId="21" xfId="0" applyNumberFormat="1" applyFill="1" applyBorder="1" applyAlignment="1" applyProtection="1">
      <alignment horizontal="center" vertical="center" shrinkToFit="1"/>
    </xf>
    <xf numFmtId="0" fontId="0" fillId="5" borderId="19" xfId="0" applyNumberFormat="1" applyFill="1" applyBorder="1" applyAlignment="1" applyProtection="1">
      <alignment horizontal="center" vertical="center" shrinkToFit="1"/>
    </xf>
    <xf numFmtId="0" fontId="0" fillId="6" borderId="19" xfId="0" applyFill="1" applyBorder="1" applyAlignment="1" applyProtection="1">
      <alignment horizontal="center" vertical="center" shrinkToFit="1"/>
      <protection locked="0"/>
    </xf>
    <xf numFmtId="0" fontId="0" fillId="6" borderId="34" xfId="0" applyFill="1" applyBorder="1" applyAlignment="1" applyProtection="1">
      <alignment horizontal="center" vertical="center" shrinkToFit="1"/>
      <protection locked="0"/>
    </xf>
    <xf numFmtId="0" fontId="0" fillId="6" borderId="20" xfId="0" applyFill="1" applyBorder="1" applyAlignment="1" applyProtection="1">
      <alignment horizontal="center" vertical="center" shrinkToFit="1"/>
      <protection locked="0"/>
    </xf>
    <xf numFmtId="0" fontId="0" fillId="6" borderId="41" xfId="0" applyFill="1" applyBorder="1" applyAlignment="1" applyProtection="1">
      <alignment horizontal="center" vertical="center" shrinkToFit="1"/>
      <protection locked="0"/>
    </xf>
    <xf numFmtId="0" fontId="0" fillId="6" borderId="21" xfId="0" applyFill="1" applyBorder="1" applyAlignment="1" applyProtection="1">
      <alignment horizontal="center" vertical="center" shrinkToFit="1"/>
      <protection locked="0"/>
    </xf>
    <xf numFmtId="0" fontId="0" fillId="6" borderId="35" xfId="0" applyFill="1" applyBorder="1" applyAlignment="1" applyProtection="1">
      <alignment horizontal="center" vertical="center" shrinkToFit="1"/>
      <protection locked="0"/>
    </xf>
    <xf numFmtId="0" fontId="0" fillId="5" borderId="20" xfId="0" applyFill="1" applyBorder="1" applyAlignment="1" applyProtection="1">
      <alignment horizontal="center" vertical="center" shrinkToFit="1"/>
    </xf>
    <xf numFmtId="0" fontId="0" fillId="5" borderId="21" xfId="0" applyFill="1" applyBorder="1" applyAlignment="1" applyProtection="1">
      <alignment horizontal="center" vertical="center" shrinkToFit="1"/>
    </xf>
    <xf numFmtId="0" fontId="0" fillId="5" borderId="19" xfId="0" applyFill="1" applyBorder="1" applyAlignment="1" applyProtection="1">
      <alignment horizontal="center" vertical="center" shrinkToFit="1"/>
    </xf>
    <xf numFmtId="0" fontId="0" fillId="6" borderId="8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26" fillId="6" borderId="3" xfId="0" applyFont="1" applyFill="1" applyBorder="1" applyAlignment="1" applyProtection="1">
      <alignment horizontal="left" vertical="center"/>
    </xf>
    <xf numFmtId="0" fontId="26" fillId="6" borderId="4" xfId="0" applyFont="1" applyFill="1" applyBorder="1" applyAlignment="1" applyProtection="1">
      <alignment horizontal="left" vertical="center"/>
    </xf>
    <xf numFmtId="0" fontId="26" fillId="6" borderId="5" xfId="0" applyFont="1" applyFill="1" applyBorder="1" applyAlignment="1" applyProtection="1">
      <alignment horizontal="left" vertical="center"/>
    </xf>
    <xf numFmtId="0" fontId="4" fillId="6" borderId="15" xfId="0" applyFont="1" applyFill="1" applyBorder="1" applyAlignment="1" applyProtection="1">
      <alignment horizontal="center" vertical="center" wrapText="1"/>
    </xf>
    <xf numFmtId="0" fontId="4" fillId="6" borderId="18" xfId="0" applyFont="1" applyFill="1" applyBorder="1" applyAlignment="1" applyProtection="1">
      <alignment horizontal="center" vertical="center" wrapText="1"/>
    </xf>
    <xf numFmtId="0" fontId="12" fillId="7" borderId="34" xfId="0" applyFont="1" applyFill="1" applyBorder="1" applyAlignment="1" applyProtection="1">
      <alignment horizontal="center" vertical="center"/>
    </xf>
    <xf numFmtId="0" fontId="12" fillId="7" borderId="40" xfId="0" applyFont="1" applyFill="1" applyBorder="1" applyAlignment="1" applyProtection="1">
      <alignment horizontal="center" vertical="center"/>
    </xf>
    <xf numFmtId="0" fontId="14" fillId="7" borderId="21" xfId="0" applyFont="1" applyFill="1" applyBorder="1" applyAlignment="1" applyProtection="1">
      <alignment horizontal="center" vertical="center" wrapText="1" shrinkToFit="1"/>
    </xf>
    <xf numFmtId="0" fontId="12" fillId="7" borderId="21" xfId="0" applyFont="1" applyFill="1" applyBorder="1" applyAlignment="1" applyProtection="1">
      <alignment horizontal="center" vertical="center" wrapText="1" shrinkToFit="1"/>
    </xf>
    <xf numFmtId="0" fontId="12" fillId="7" borderId="19" xfId="0" applyFont="1" applyFill="1" applyBorder="1" applyAlignment="1" applyProtection="1">
      <alignment horizontal="center" vertical="center" wrapText="1" shrinkToFit="1"/>
    </xf>
    <xf numFmtId="0" fontId="0" fillId="7" borderId="20" xfId="0" applyFill="1" applyBorder="1" applyAlignment="1" applyProtection="1">
      <alignment horizontal="center" vertical="center" wrapText="1" shrinkToFit="1"/>
    </xf>
    <xf numFmtId="0" fontId="0" fillId="7" borderId="21" xfId="0" applyFill="1" applyBorder="1" applyAlignment="1" applyProtection="1">
      <alignment horizontal="center" vertical="center" shrinkToFit="1"/>
    </xf>
    <xf numFmtId="0" fontId="0" fillId="7" borderId="19" xfId="0" applyFill="1" applyBorder="1" applyAlignment="1" applyProtection="1">
      <alignment horizontal="center" vertical="center" shrinkToFit="1"/>
    </xf>
    <xf numFmtId="0" fontId="4" fillId="6" borderId="43" xfId="0" applyFont="1" applyFill="1" applyBorder="1" applyAlignment="1" applyProtection="1">
      <alignment horizontal="center" vertical="center" wrapText="1"/>
    </xf>
    <xf numFmtId="0" fontId="4" fillId="6" borderId="46" xfId="0" applyFont="1" applyFill="1" applyBorder="1" applyAlignment="1" applyProtection="1">
      <alignment horizontal="center" vertical="center"/>
    </xf>
    <xf numFmtId="0" fontId="4" fillId="6" borderId="48" xfId="0" applyFont="1" applyFill="1" applyBorder="1" applyAlignment="1" applyProtection="1">
      <alignment horizontal="center" vertical="center" wrapText="1"/>
    </xf>
    <xf numFmtId="0" fontId="4" fillId="6" borderId="49" xfId="0" applyFont="1" applyFill="1" applyBorder="1" applyAlignment="1" applyProtection="1">
      <alignment horizontal="center" vertical="center"/>
    </xf>
    <xf numFmtId="0" fontId="0" fillId="7" borderId="34" xfId="0" applyFill="1" applyBorder="1" applyAlignment="1" applyProtection="1">
      <alignment horizontal="center" vertical="center" shrinkToFit="1"/>
    </xf>
    <xf numFmtId="0" fontId="0" fillId="7" borderId="20" xfId="0" applyFill="1" applyBorder="1" applyAlignment="1" applyProtection="1">
      <alignment horizontal="center" vertical="center" shrinkToFit="1"/>
    </xf>
    <xf numFmtId="0" fontId="0" fillId="7" borderId="41" xfId="0" applyFill="1" applyBorder="1" applyAlignment="1" applyProtection="1">
      <alignment horizontal="center" vertical="center" shrinkToFit="1"/>
    </xf>
    <xf numFmtId="0" fontId="0" fillId="7" borderId="35" xfId="0" applyFill="1" applyBorder="1" applyAlignment="1" applyProtection="1">
      <alignment horizontal="center" vertical="center" shrinkToFit="1"/>
    </xf>
    <xf numFmtId="0" fontId="0" fillId="7" borderId="23" xfId="0" applyNumberFormat="1" applyFill="1" applyBorder="1" applyAlignment="1" applyProtection="1">
      <alignment horizontal="center" vertical="center" shrinkToFit="1"/>
    </xf>
    <xf numFmtId="0" fontId="0" fillId="7" borderId="21" xfId="0" applyNumberFormat="1" applyFill="1" applyBorder="1" applyAlignment="1" applyProtection="1">
      <alignment horizontal="center" vertical="center" shrinkToFit="1"/>
    </xf>
    <xf numFmtId="0" fontId="0" fillId="7" borderId="19" xfId="0" applyNumberFormat="1" applyFill="1" applyBorder="1" applyAlignment="1" applyProtection="1">
      <alignment horizontal="center" vertical="center" shrinkToFit="1"/>
    </xf>
    <xf numFmtId="0" fontId="3" fillId="6" borderId="48" xfId="0" applyFont="1" applyFill="1" applyBorder="1" applyAlignment="1" applyProtection="1">
      <alignment horizontal="center" vertical="center"/>
    </xf>
    <xf numFmtId="0" fontId="3" fillId="6" borderId="49" xfId="0" applyFont="1" applyFill="1" applyBorder="1" applyAlignment="1" applyProtection="1">
      <alignment horizontal="center" vertical="center"/>
    </xf>
    <xf numFmtId="0" fontId="7" fillId="8" borderId="0" xfId="0" applyFont="1" applyFill="1" applyAlignment="1" applyProtection="1">
      <alignment horizontal="center" vertical="center" wrapText="1"/>
    </xf>
    <xf numFmtId="0" fontId="12" fillId="6" borderId="30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 applyProtection="1">
      <alignment horizontal="left" vertical="center" wrapText="1"/>
    </xf>
    <xf numFmtId="0" fontId="12" fillId="6" borderId="31" xfId="0" applyFont="1" applyFill="1" applyBorder="1" applyAlignment="1" applyProtection="1">
      <alignment horizontal="left" vertical="center" wrapText="1"/>
    </xf>
    <xf numFmtId="0" fontId="12" fillId="6" borderId="28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horizontal="left" vertical="center" wrapText="1"/>
    </xf>
    <xf numFmtId="0" fontId="12" fillId="6" borderId="29" xfId="0" applyFont="1" applyFill="1" applyBorder="1" applyAlignment="1" applyProtection="1">
      <alignment horizontal="left" vertical="center" wrapText="1"/>
    </xf>
    <xf numFmtId="0" fontId="12" fillId="6" borderId="26" xfId="0" applyFont="1" applyFill="1" applyBorder="1" applyAlignment="1" applyProtection="1">
      <alignment horizontal="left" vertical="center"/>
    </xf>
    <xf numFmtId="0" fontId="12" fillId="6" borderId="12" xfId="0" applyFont="1" applyFill="1" applyBorder="1" applyAlignment="1" applyProtection="1">
      <alignment horizontal="left" vertical="center"/>
    </xf>
    <xf numFmtId="0" fontId="12" fillId="6" borderId="27" xfId="0" applyFont="1" applyFill="1" applyBorder="1" applyAlignment="1" applyProtection="1">
      <alignment horizontal="left" vertical="center"/>
    </xf>
    <xf numFmtId="0" fontId="3" fillId="0" borderId="48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horizontal="center" vertical="center" wrapText="1"/>
    </xf>
    <xf numFmtId="0" fontId="3" fillId="6" borderId="42" xfId="0" applyFont="1" applyFill="1" applyBorder="1" applyAlignment="1" applyProtection="1">
      <alignment horizontal="center" vertical="center" wrapText="1"/>
    </xf>
    <xf numFmtId="0" fontId="3" fillId="6" borderId="45" xfId="0" applyFont="1" applyFill="1" applyBorder="1" applyAlignment="1" applyProtection="1">
      <alignment horizontal="center" vertical="center" wrapText="1"/>
    </xf>
    <xf numFmtId="0" fontId="14" fillId="7" borderId="20" xfId="0" applyNumberFormat="1" applyFont="1" applyFill="1" applyBorder="1" applyAlignment="1" applyProtection="1">
      <alignment horizontal="center" vertical="center" shrinkToFit="1"/>
    </xf>
    <xf numFmtId="0" fontId="12" fillId="7" borderId="21" xfId="0" applyNumberFormat="1" applyFont="1" applyFill="1" applyBorder="1" applyAlignment="1" applyProtection="1">
      <alignment horizontal="center" vertical="center" shrinkToFit="1"/>
    </xf>
  </cellXfs>
  <cellStyles count="6">
    <cellStyle name="ハイパーリンク" xfId="2" builtinId="8"/>
    <cellStyle name="桁区切り" xfId="1" builtinId="6"/>
    <cellStyle name="桁区切り 2" xfId="5" xr:uid="{96AA285D-ADED-4FE5-A4B3-DB79B0AFC9FA}"/>
    <cellStyle name="通貨 2" xfId="3" xr:uid="{0DF08E78-71EE-4FE8-999E-6FF2AAA73658}"/>
    <cellStyle name="標準" xfId="0" builtinId="0"/>
    <cellStyle name="標準 2" xfId="4" xr:uid="{0FB94E56-45FD-4995-ACE3-F0763D65B51A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  <numFmt numFmtId="19" formatCode="yyyy/m/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eiryo UI"/>
        <family val="3"/>
        <charset val="128"/>
        <scheme val="none"/>
      </font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81E59D-486C-4D55-9AD6-8A7D33104352}" name="discipline" displayName="discipline" ref="B3:B15" totalsRowShown="0" headerRowDxfId="11" dataDxfId="10">
  <autoFilter ref="B3:B15" xr:uid="{C781E59D-486C-4D55-9AD6-8A7D33104352}"/>
  <tableColumns count="1">
    <tableColumn id="1" xr3:uid="{A33B3C8A-02CA-4DDD-A291-09CE158337C7}" name="種目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86523F-F6CD-4845-BCEE-BD52C0A1D386}" name="distance" displayName="distance" ref="D3:D6" totalsRowShown="0" headerRowDxfId="8" dataDxfId="7">
  <autoFilter ref="D3:D6" xr:uid="{1286523F-F6CD-4845-BCEE-BD52C0A1D386}"/>
  <tableColumns count="1">
    <tableColumn id="1" xr3:uid="{1A0FC6F8-DC82-41F7-B46D-E6B57A6F0695}" name="距離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0D8FF2-EDBB-40E1-86FC-E334B19F3463}" name="grade" displayName="grade" ref="F3:F9" totalsRowShown="0" headerRowDxfId="5" dataDxfId="4">
  <autoFilter ref="F3:F9" xr:uid="{6B0D8FF2-EDBB-40E1-86FC-E334B19F3463}"/>
  <tableColumns count="1">
    <tableColumn id="1" xr3:uid="{BC708B01-C3B6-4E2A-9A23-BAAD40756416}" name="学年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BF8E0F-9A6E-4091-859A-F1E89AFD293A}" name="date" displayName="date" ref="H3:H4" totalsRowShown="0" headerRowDxfId="2" dataDxfId="1">
  <autoFilter ref="H3:H4" xr:uid="{11BF8E0F-9A6E-4091-859A-F1E89AFD293A}"/>
  <tableColumns count="1">
    <tableColumn id="1" xr3:uid="{C4F0C006-BEEE-4F53-BBA7-A0463F56B4FB}" name="期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ABB5-8824-4073-9D90-27734E50E2D3}">
  <sheetPr>
    <tabColor theme="5"/>
  </sheetPr>
  <dimension ref="B1:Y30"/>
  <sheetViews>
    <sheetView tabSelected="1" topLeftCell="A7" zoomScale="85" zoomScaleNormal="85" workbookViewId="0">
      <selection activeCell="AD15" sqref="AD15"/>
    </sheetView>
  </sheetViews>
  <sheetFormatPr defaultRowHeight="15" customHeight="1" x14ac:dyDescent="0.55000000000000004"/>
  <cols>
    <col min="1" max="1" width="0.58203125" style="44" customWidth="1"/>
    <col min="2" max="2" width="6.5" style="44" customWidth="1"/>
    <col min="3" max="3" width="8.9140625" style="44" customWidth="1"/>
    <col min="4" max="4" width="13.4140625" style="44" customWidth="1"/>
    <col min="5" max="6" width="7.58203125" style="44" customWidth="1"/>
    <col min="7" max="8" width="5.75" style="44" customWidth="1"/>
    <col min="9" max="9" width="1.25" style="44" customWidth="1"/>
    <col min="10" max="10" width="3.33203125" style="44" bestFit="1" customWidth="1"/>
    <col min="11" max="11" width="5.9140625" style="44" customWidth="1"/>
    <col min="12" max="12" width="5" style="44" customWidth="1"/>
    <col min="13" max="13" width="1.9140625" style="44" customWidth="1"/>
    <col min="14" max="14" width="5" style="44" customWidth="1"/>
    <col min="15" max="15" width="1.9140625" style="44" customWidth="1"/>
    <col min="16" max="16" width="5" style="44" customWidth="1"/>
    <col min="17" max="17" width="1.9140625" style="44" customWidth="1"/>
    <col min="18" max="18" width="5" style="44" customWidth="1"/>
    <col min="19" max="19" width="1.9140625" style="44" customWidth="1"/>
    <col min="20" max="20" width="5" style="44" customWidth="1"/>
    <col min="21" max="21" width="1.9140625" style="44" customWidth="1"/>
    <col min="22" max="22" width="5" style="44" customWidth="1"/>
    <col min="23" max="23" width="1.9140625" style="44" customWidth="1"/>
    <col min="24" max="25" width="7.83203125" style="44" customWidth="1"/>
    <col min="26" max="26" width="1.1640625" style="44" customWidth="1"/>
    <col min="27" max="29" width="7.58203125" style="44" customWidth="1"/>
    <col min="30" max="87" width="7.75" style="44" customWidth="1"/>
    <col min="88" max="16384" width="8.6640625" style="44"/>
  </cols>
  <sheetData>
    <row r="1" spans="2:25" ht="15" customHeight="1" x14ac:dyDescent="0.55000000000000004">
      <c r="B1" s="44" t="s">
        <v>68</v>
      </c>
      <c r="V1" s="45" t="s">
        <v>130</v>
      </c>
      <c r="W1" s="46"/>
      <c r="X1" s="47" t="s">
        <v>0</v>
      </c>
      <c r="Y1" s="47" t="s">
        <v>131</v>
      </c>
    </row>
    <row r="2" spans="2:25" ht="7.5" customHeight="1" x14ac:dyDescent="0.55000000000000004">
      <c r="C2" s="48"/>
      <c r="D2" s="180"/>
      <c r="E2" s="180"/>
      <c r="F2" s="180"/>
      <c r="G2" s="48"/>
      <c r="H2" s="48"/>
      <c r="I2" s="48"/>
      <c r="J2" s="48"/>
    </row>
    <row r="3" spans="2:25" ht="18.5" customHeight="1" x14ac:dyDescent="0.55000000000000004">
      <c r="B3" s="186" t="s">
        <v>140</v>
      </c>
      <c r="C3" s="186"/>
      <c r="D3" s="186"/>
      <c r="E3" s="186"/>
      <c r="F3" s="186"/>
      <c r="G3" s="186"/>
      <c r="H3" s="186"/>
      <c r="I3" s="48"/>
      <c r="J3" s="48"/>
    </row>
    <row r="4" spans="2:25" ht="18.5" customHeight="1" x14ac:dyDescent="0.55000000000000004">
      <c r="B4" s="181" t="s">
        <v>90</v>
      </c>
      <c r="C4" s="181"/>
      <c r="D4" s="181"/>
      <c r="E4" s="181"/>
      <c r="F4" s="181"/>
      <c r="G4" s="181"/>
      <c r="H4" s="181"/>
      <c r="K4" s="44" t="s">
        <v>69</v>
      </c>
    </row>
    <row r="5" spans="2:25" ht="7.5" customHeight="1" thickBot="1" x14ac:dyDescent="0.6">
      <c r="B5" s="49"/>
      <c r="C5" s="49"/>
      <c r="D5" s="181"/>
      <c r="E5" s="181"/>
      <c r="F5" s="181"/>
      <c r="G5" s="50"/>
      <c r="H5" s="48"/>
    </row>
    <row r="6" spans="2:25" ht="19.5" customHeight="1" x14ac:dyDescent="0.55000000000000004">
      <c r="B6" s="51" t="s">
        <v>70</v>
      </c>
      <c r="C6" s="52"/>
      <c r="D6" s="168"/>
      <c r="E6" s="169"/>
      <c r="F6" s="169"/>
      <c r="G6" s="169"/>
      <c r="H6" s="170"/>
      <c r="J6" s="139" t="s">
        <v>94</v>
      </c>
      <c r="K6" s="182" t="s">
        <v>52</v>
      </c>
      <c r="L6" s="151" t="s">
        <v>71</v>
      </c>
      <c r="M6" s="152"/>
      <c r="N6" s="152"/>
      <c r="O6" s="152"/>
      <c r="P6" s="152"/>
      <c r="Q6" s="152"/>
      <c r="R6" s="151" t="s">
        <v>72</v>
      </c>
      <c r="S6" s="152"/>
      <c r="T6" s="152"/>
      <c r="U6" s="152"/>
      <c r="V6" s="152"/>
      <c r="W6" s="153"/>
      <c r="X6" s="131" t="s">
        <v>57</v>
      </c>
      <c r="Y6" s="129" t="s">
        <v>58</v>
      </c>
    </row>
    <row r="7" spans="2:25" ht="19.5" customHeight="1" thickBot="1" x14ac:dyDescent="0.6">
      <c r="B7" s="53" t="s">
        <v>73</v>
      </c>
      <c r="C7" s="54"/>
      <c r="D7" s="184"/>
      <c r="E7" s="185"/>
      <c r="F7" s="185"/>
      <c r="G7" s="55" t="s">
        <v>74</v>
      </c>
      <c r="H7" s="116" t="s">
        <v>124</v>
      </c>
      <c r="J7" s="140"/>
      <c r="K7" s="183"/>
      <c r="L7" s="142" t="s">
        <v>134</v>
      </c>
      <c r="M7" s="143"/>
      <c r="N7" s="142" t="s">
        <v>32</v>
      </c>
      <c r="O7" s="143"/>
      <c r="P7" s="142" t="s">
        <v>102</v>
      </c>
      <c r="Q7" s="143"/>
      <c r="R7" s="142" t="s">
        <v>134</v>
      </c>
      <c r="S7" s="143"/>
      <c r="T7" s="142" t="s">
        <v>32</v>
      </c>
      <c r="U7" s="143"/>
      <c r="V7" s="142" t="s">
        <v>102</v>
      </c>
      <c r="W7" s="143"/>
      <c r="X7" s="132"/>
      <c r="Y7" s="130"/>
    </row>
    <row r="8" spans="2:25" ht="19.5" customHeight="1" x14ac:dyDescent="0.55000000000000004">
      <c r="B8" s="56" t="s">
        <v>75</v>
      </c>
      <c r="C8" s="57"/>
      <c r="D8" s="168"/>
      <c r="E8" s="169"/>
      <c r="F8" s="169"/>
      <c r="G8" s="169"/>
      <c r="H8" s="170"/>
      <c r="J8" s="177" t="s">
        <v>92</v>
      </c>
      <c r="K8" s="101" t="s">
        <v>40</v>
      </c>
      <c r="L8" s="102">
        <f>COUNTIFS(種目別参加申込書!$C$17:$C$316,$K8,種目別参加申込書!$D$17:$D$316,L$7)</f>
        <v>0</v>
      </c>
      <c r="M8" s="103" t="s">
        <v>117</v>
      </c>
      <c r="N8" s="102">
        <f>COUNTIFS(種目別参加申込書!$C$17:$C$316,$K8,種目別参加申込書!$D$17:$D$316,N$7)</f>
        <v>0</v>
      </c>
      <c r="O8" s="103" t="s">
        <v>117</v>
      </c>
      <c r="P8" s="102">
        <f>COUNTIFS(種目別参加申込書!$C$17:$C$316,$K8,種目別参加申込書!$D$17:$D$316,P$7)</f>
        <v>0</v>
      </c>
      <c r="Q8" s="103" t="s">
        <v>117</v>
      </c>
      <c r="R8" s="102">
        <f>SUMIFS(種目別参加申込書!$BB$17:$BB$316,種目別参加申込書!$C$17:$C$316,$K8,種目別参加申込書!$D$17:$D$316,R$7)</f>
        <v>0</v>
      </c>
      <c r="S8" s="103" t="s">
        <v>118</v>
      </c>
      <c r="T8" s="102">
        <f>SUMIFS(種目別参加申込書!$BB$17:$BB$316,種目別参加申込書!$C$17:$C$316,$K8,種目別参加申込書!$D$17:$D$316,T$7)</f>
        <v>0</v>
      </c>
      <c r="U8" s="103" t="s">
        <v>118</v>
      </c>
      <c r="V8" s="102">
        <f>SUMIFS(種目別参加申込書!$BB$17:$BB$316,種目別参加申込書!$C$17:$C$316,$K8,種目別参加申込書!$D$17:$D$316,V$7)</f>
        <v>0</v>
      </c>
      <c r="W8" s="103" t="s">
        <v>118</v>
      </c>
      <c r="X8" s="104">
        <v>5000</v>
      </c>
      <c r="Y8" s="119">
        <f>X8*SUM(R8:V8)</f>
        <v>0</v>
      </c>
    </row>
    <row r="9" spans="2:25" ht="19.5" customHeight="1" x14ac:dyDescent="0.55000000000000004">
      <c r="B9" s="136" t="s">
        <v>76</v>
      </c>
      <c r="C9" s="60" t="s">
        <v>77</v>
      </c>
      <c r="D9" s="171"/>
      <c r="E9" s="172"/>
      <c r="F9" s="172"/>
      <c r="G9" s="172"/>
      <c r="H9" s="173"/>
      <c r="J9" s="178"/>
      <c r="K9" s="61" t="s">
        <v>95</v>
      </c>
      <c r="L9" s="58">
        <f>COUNTIFS(種目別参加申込書!$C$17:$C$316,$K9,種目別参加申込書!$D$17:$D$316,L$7)</f>
        <v>0</v>
      </c>
      <c r="M9" s="59" t="s">
        <v>117</v>
      </c>
      <c r="N9" s="58">
        <f>COUNTIFS(種目別参加申込書!$C$17:$C$316,$K9,種目別参加申込書!$D$17:$D$316,N$7)</f>
        <v>0</v>
      </c>
      <c r="O9" s="59" t="s">
        <v>117</v>
      </c>
      <c r="P9" s="117">
        <f>COUNTIFS(種目別参加申込書!$C$17:$C$316,$K9,種目別参加申込書!$D$17:$D$316,P$7)</f>
        <v>0</v>
      </c>
      <c r="Q9" s="59" t="s">
        <v>117</v>
      </c>
      <c r="R9" s="58">
        <f>SUMIFS(種目別参加申込書!$BB$17:$BB$316,種目別参加申込書!$C$17:$C$316,$K9,種目別参加申込書!$D$17:$D$316,R$7)</f>
        <v>0</v>
      </c>
      <c r="S9" s="59" t="s">
        <v>118</v>
      </c>
      <c r="T9" s="58">
        <f>SUMIFS(種目別参加申込書!$BB$17:$BB$316,種目別参加申込書!$C$17:$C$316,$K9,種目別参加申込書!$D$17:$D$316,T$7)</f>
        <v>0</v>
      </c>
      <c r="U9" s="59" t="s">
        <v>118</v>
      </c>
      <c r="V9" s="117">
        <f>SUMIFS(種目別参加申込書!$BB$17:$BB$316,種目別参加申込書!$C$17:$C$316,$K9,種目別参加申込書!$D$17:$D$316,V$7)</f>
        <v>0</v>
      </c>
      <c r="W9" s="59" t="s">
        <v>118</v>
      </c>
      <c r="X9" s="62">
        <v>10000</v>
      </c>
      <c r="Y9" s="120">
        <f>X9*SUM(R9:V9)*0.5</f>
        <v>0</v>
      </c>
    </row>
    <row r="10" spans="2:25" ht="19.5" customHeight="1" x14ac:dyDescent="0.55000000000000004">
      <c r="B10" s="137"/>
      <c r="C10" s="63" t="s">
        <v>78</v>
      </c>
      <c r="D10" s="171"/>
      <c r="E10" s="172"/>
      <c r="F10" s="172"/>
      <c r="G10" s="172"/>
      <c r="H10" s="173"/>
      <c r="J10" s="178"/>
      <c r="K10" s="61" t="s">
        <v>49</v>
      </c>
      <c r="L10" s="117">
        <f>COUNTIFS(種目別参加申込書!$C$17:$C$316,$K10,種目別参加申込書!$D$17:$D$316,L$7)</f>
        <v>0</v>
      </c>
      <c r="M10" s="59" t="s">
        <v>117</v>
      </c>
      <c r="N10" s="58">
        <f>COUNTIFS(種目別参加申込書!$C$17:$C$316,$K10,種目別参加申込書!$D$17:$D$316,N$7)</f>
        <v>0</v>
      </c>
      <c r="O10" s="59" t="s">
        <v>117</v>
      </c>
      <c r="P10" s="117">
        <f>COUNTIFS(種目別参加申込書!$C$17:$C$316,$K10,種目別参加申込書!$D$17:$D$316,P$7)</f>
        <v>0</v>
      </c>
      <c r="Q10" s="59" t="s">
        <v>117</v>
      </c>
      <c r="R10" s="117">
        <f>SUMIFS(種目別参加申込書!$BB$17:$BB$316,種目別参加申込書!$C$17:$C$316,$K10,種目別参加申込書!$D$17:$D$316,R$7)</f>
        <v>0</v>
      </c>
      <c r="S10" s="59" t="s">
        <v>118</v>
      </c>
      <c r="T10" s="58">
        <f>SUMIFS(種目別参加申込書!$BB$17:$BB$316,種目別参加申込書!$C$17:$C$316,$K10,種目別参加申込書!$D$17:$D$316,T$7)</f>
        <v>0</v>
      </c>
      <c r="U10" s="59" t="s">
        <v>118</v>
      </c>
      <c r="V10" s="117">
        <f>SUMIFS(種目別参加申込書!$BB$17:$BB$316,種目別参加申込書!$C$17:$C$316,$K10,種目別参加申込書!$D$17:$D$316,V$7)</f>
        <v>0</v>
      </c>
      <c r="W10" s="59" t="s">
        <v>118</v>
      </c>
      <c r="X10" s="62">
        <v>15000</v>
      </c>
      <c r="Y10" s="120">
        <f>X10*SUM(R10:V10)*0.25</f>
        <v>0</v>
      </c>
    </row>
    <row r="11" spans="2:25" ht="19.5" customHeight="1" x14ac:dyDescent="0.55000000000000004">
      <c r="B11" s="137"/>
      <c r="C11" s="64" t="s">
        <v>79</v>
      </c>
      <c r="D11" s="171"/>
      <c r="E11" s="172"/>
      <c r="F11" s="172"/>
      <c r="G11" s="172"/>
      <c r="H11" s="173"/>
      <c r="J11" s="178"/>
      <c r="K11" s="61" t="s">
        <v>43</v>
      </c>
      <c r="L11" s="58">
        <f>COUNTIFS(種目別参加申込書!$C$17:$C$316,$K11,種目別参加申込書!$D$17:$D$316,L$7)</f>
        <v>0</v>
      </c>
      <c r="M11" s="59" t="s">
        <v>117</v>
      </c>
      <c r="N11" s="58">
        <f>COUNTIFS(種目別参加申込書!$C$17:$C$316,$K11,種目別参加申込書!$D$17:$D$316,N$7)</f>
        <v>0</v>
      </c>
      <c r="O11" s="59" t="s">
        <v>117</v>
      </c>
      <c r="P11" s="58">
        <f>COUNTIFS(種目別参加申込書!$C$17:$C$316,$K11,種目別参加申込書!$D$17:$D$316,P$7)</f>
        <v>0</v>
      </c>
      <c r="Q11" s="59" t="s">
        <v>117</v>
      </c>
      <c r="R11" s="58">
        <f>SUMIFS(種目別参加申込書!$BB$17:$BB$316,種目別参加申込書!$C$17:$C$316,$K11,種目別参加申込書!$D$17:$D$316,R$7)</f>
        <v>0</v>
      </c>
      <c r="S11" s="59" t="s">
        <v>118</v>
      </c>
      <c r="T11" s="58">
        <f>SUMIFS(種目別参加申込書!$BB$17:$BB$316,種目別参加申込書!$C$17:$C$316,$K11,種目別参加申込書!$D$17:$D$316,T$7)</f>
        <v>0</v>
      </c>
      <c r="U11" s="59" t="s">
        <v>118</v>
      </c>
      <c r="V11" s="58">
        <f>SUMIFS(種目別参加申込書!$BB$17:$BB$316,種目別参加申込書!$C$17:$C$316,$K11,種目別参加申込書!$D$17:$D$316,V$7)</f>
        <v>0</v>
      </c>
      <c r="W11" s="59" t="s">
        <v>118</v>
      </c>
      <c r="X11" s="62">
        <v>5000</v>
      </c>
      <c r="Y11" s="120">
        <f>X11*SUM(R11:V11)</f>
        <v>0</v>
      </c>
    </row>
    <row r="12" spans="2:25" ht="19.5" customHeight="1" thickBot="1" x14ac:dyDescent="0.6">
      <c r="B12" s="138"/>
      <c r="C12" s="65" t="s">
        <v>91</v>
      </c>
      <c r="D12" s="163"/>
      <c r="E12" s="164"/>
      <c r="F12" s="164"/>
      <c r="G12" s="164"/>
      <c r="H12" s="165"/>
      <c r="J12" s="178"/>
      <c r="K12" s="61" t="s">
        <v>46</v>
      </c>
      <c r="L12" s="58">
        <f>COUNTIFS(種目別参加申込書!$C$17:$C$316,$K12,種目別参加申込書!$D$17:$D$316,L$7)</f>
        <v>0</v>
      </c>
      <c r="M12" s="59" t="s">
        <v>117</v>
      </c>
      <c r="N12" s="58">
        <f>COUNTIFS(種目別参加申込書!$C$17:$C$316,$K12,種目別参加申込書!$D$17:$D$316,N$7)</f>
        <v>0</v>
      </c>
      <c r="O12" s="59" t="s">
        <v>117</v>
      </c>
      <c r="P12" s="117">
        <f>COUNTIFS(種目別参加申込書!$C$17:$C$316,$K12,種目別参加申込書!$D$17:$D$316,P$7)</f>
        <v>0</v>
      </c>
      <c r="Q12" s="59" t="s">
        <v>117</v>
      </c>
      <c r="R12" s="58">
        <f>SUMIFS(種目別参加申込書!$BB$17:$BB$316,種目別参加申込書!$C$17:$C$316,$K12,種目別参加申込書!$D$17:$D$316,R$7)</f>
        <v>0</v>
      </c>
      <c r="S12" s="59" t="s">
        <v>118</v>
      </c>
      <c r="T12" s="58">
        <f>SUMIFS(種目別参加申込書!$BB$17:$BB$316,種目別参加申込書!$C$17:$C$316,$K12,種目別参加申込書!$D$17:$D$316,T$7)</f>
        <v>0</v>
      </c>
      <c r="U12" s="59" t="s">
        <v>118</v>
      </c>
      <c r="V12" s="117">
        <f>SUMIFS(種目別参加申込書!$BB$17:$BB$316,種目別参加申込書!$C$17:$C$316,$K12,種目別参加申込書!$D$17:$D$316,V$7)</f>
        <v>0</v>
      </c>
      <c r="W12" s="59" t="s">
        <v>118</v>
      </c>
      <c r="X12" s="62">
        <v>10000</v>
      </c>
      <c r="Y12" s="120">
        <f>X12*SUM(R12:V12)*0.5</f>
        <v>0</v>
      </c>
    </row>
    <row r="13" spans="2:25" ht="19.5" customHeight="1" x14ac:dyDescent="0.55000000000000004">
      <c r="B13" s="148" t="s">
        <v>80</v>
      </c>
      <c r="C13" s="66" t="s">
        <v>77</v>
      </c>
      <c r="D13" s="168"/>
      <c r="E13" s="169"/>
      <c r="F13" s="169"/>
      <c r="G13" s="169"/>
      <c r="H13" s="170"/>
      <c r="J13" s="178"/>
      <c r="K13" s="61" t="s">
        <v>50</v>
      </c>
      <c r="L13" s="117">
        <f>COUNTIFS(種目別参加申込書!$C$17:$C$316,$K13,種目別参加申込書!$D$17:$D$316,L$7)</f>
        <v>0</v>
      </c>
      <c r="M13" s="59" t="s">
        <v>117</v>
      </c>
      <c r="N13" s="58">
        <f>COUNTIFS(種目別参加申込書!$C$17:$C$316,$K13,種目別参加申込書!$D$17:$D$316,N$7)</f>
        <v>0</v>
      </c>
      <c r="O13" s="59" t="s">
        <v>117</v>
      </c>
      <c r="P13" s="117">
        <f>COUNTIFS(種目別参加申込書!$C$17:$C$316,$K13,種目別参加申込書!$D$17:$D$316,P$7)</f>
        <v>0</v>
      </c>
      <c r="Q13" s="59" t="s">
        <v>117</v>
      </c>
      <c r="R13" s="117">
        <f>SUMIFS(種目別参加申込書!$BB$17:$BB$316,種目別参加申込書!$C$17:$C$316,$K13,種目別参加申込書!$D$17:$D$316,R$7)</f>
        <v>0</v>
      </c>
      <c r="S13" s="59" t="s">
        <v>118</v>
      </c>
      <c r="T13" s="58">
        <f>SUMIFS(種目別参加申込書!$BB$17:$BB$316,種目別参加申込書!$C$17:$C$316,$K13,種目別参加申込書!$D$17:$D$316,T$7)</f>
        <v>0</v>
      </c>
      <c r="U13" s="59" t="s">
        <v>118</v>
      </c>
      <c r="V13" s="117">
        <f>SUMIFS(種目別参加申込書!$BB$17:$BB$316,種目別参加申込書!$C$17:$C$316,$K13,種目別参加申込書!$D$17:$D$316,V$7)</f>
        <v>0</v>
      </c>
      <c r="W13" s="59" t="s">
        <v>118</v>
      </c>
      <c r="X13" s="62">
        <v>15000</v>
      </c>
      <c r="Y13" s="120">
        <f>X13*SUM(R13:V13)*0.25</f>
        <v>0</v>
      </c>
    </row>
    <row r="14" spans="2:25" ht="19.5" customHeight="1" x14ac:dyDescent="0.55000000000000004">
      <c r="B14" s="149"/>
      <c r="C14" s="64" t="s">
        <v>79</v>
      </c>
      <c r="D14" s="171"/>
      <c r="E14" s="172"/>
      <c r="F14" s="172"/>
      <c r="G14" s="172"/>
      <c r="H14" s="173"/>
      <c r="J14" s="178"/>
      <c r="K14" s="61" t="s">
        <v>44</v>
      </c>
      <c r="L14" s="58">
        <f>COUNTIFS(種目別参加申込書!$C$17:$C$316,$K14,種目別参加申込書!$D$17:$D$316,L$7)</f>
        <v>0</v>
      </c>
      <c r="M14" s="59" t="s">
        <v>117</v>
      </c>
      <c r="N14" s="58">
        <f>COUNTIFS(種目別参加申込書!$C$17:$C$316,$K14,種目別参加申込書!$D$17:$D$316,N$7)</f>
        <v>0</v>
      </c>
      <c r="O14" s="59" t="s">
        <v>117</v>
      </c>
      <c r="P14" s="58">
        <f>COUNTIFS(種目別参加申込書!$C$17:$C$316,$K14,種目別参加申込書!$D$17:$D$316,P$7)</f>
        <v>0</v>
      </c>
      <c r="Q14" s="59" t="s">
        <v>117</v>
      </c>
      <c r="R14" s="58">
        <f>SUMIFS(種目別参加申込書!$BB$17:$BB$316,種目別参加申込書!$C$17:$C$316,$K14,種目別参加申込書!$D$17:$D$316,R$7)</f>
        <v>0</v>
      </c>
      <c r="S14" s="59" t="s">
        <v>118</v>
      </c>
      <c r="T14" s="58">
        <f>SUMIFS(種目別参加申込書!$BB$17:$BB$316,種目別参加申込書!$C$17:$C$316,$K14,種目別参加申込書!$D$17:$D$316,T$7)</f>
        <v>0</v>
      </c>
      <c r="U14" s="59" t="s">
        <v>118</v>
      </c>
      <c r="V14" s="58">
        <f>SUMIFS(種目別参加申込書!$BB$17:$BB$316,種目別参加申込書!$C$17:$C$316,$K14,種目別参加申込書!$D$17:$D$316,V$7)</f>
        <v>0</v>
      </c>
      <c r="W14" s="59" t="s">
        <v>118</v>
      </c>
      <c r="X14" s="62">
        <v>5000</v>
      </c>
      <c r="Y14" s="120">
        <f>X14*SUM(R14:V14)</f>
        <v>0</v>
      </c>
    </row>
    <row r="15" spans="2:25" ht="19.5" customHeight="1" x14ac:dyDescent="0.55000000000000004">
      <c r="B15" s="149"/>
      <c r="C15" s="67" t="s">
        <v>81</v>
      </c>
      <c r="D15" s="171"/>
      <c r="E15" s="172"/>
      <c r="F15" s="172"/>
      <c r="G15" s="166" t="s">
        <v>93</v>
      </c>
      <c r="H15" s="167"/>
      <c r="J15" s="178"/>
      <c r="K15" s="61" t="s">
        <v>47</v>
      </c>
      <c r="L15" s="58">
        <f>COUNTIFS(種目別参加申込書!$C$17:$C$316,$K15,種目別参加申込書!$D$17:$D$316,L$7)</f>
        <v>0</v>
      </c>
      <c r="M15" s="59" t="s">
        <v>117</v>
      </c>
      <c r="N15" s="58">
        <f>COUNTIFS(種目別参加申込書!$C$17:$C$316,$K15,種目別参加申込書!$D$17:$D$316,N$7)</f>
        <v>0</v>
      </c>
      <c r="O15" s="59" t="s">
        <v>117</v>
      </c>
      <c r="P15" s="117">
        <f>COUNTIFS(種目別参加申込書!$C$17:$C$316,$K15,種目別参加申込書!$D$17:$D$316,P$7)</f>
        <v>0</v>
      </c>
      <c r="Q15" s="59" t="s">
        <v>117</v>
      </c>
      <c r="R15" s="58">
        <f>SUMIFS(種目別参加申込書!$BB$17:$BB$316,種目別参加申込書!$C$17:$C$316,$K15,種目別参加申込書!$D$17:$D$316,R$7)</f>
        <v>0</v>
      </c>
      <c r="S15" s="59" t="s">
        <v>118</v>
      </c>
      <c r="T15" s="58">
        <f>SUMIFS(種目別参加申込書!$BB$17:$BB$316,種目別参加申込書!$C$17:$C$316,$K15,種目別参加申込書!$D$17:$D$316,T$7)</f>
        <v>0</v>
      </c>
      <c r="U15" s="59" t="s">
        <v>118</v>
      </c>
      <c r="V15" s="117">
        <f>SUMIFS(種目別参加申込書!$BB$17:$BB$316,種目別参加申込書!$C$17:$C$316,$K15,種目別参加申込書!$D$17:$D$316,V$7)</f>
        <v>0</v>
      </c>
      <c r="W15" s="59" t="s">
        <v>118</v>
      </c>
      <c r="X15" s="62">
        <v>10000</v>
      </c>
      <c r="Y15" s="120">
        <f>X15*SUM(R15:V15)*0.5</f>
        <v>0</v>
      </c>
    </row>
    <row r="16" spans="2:25" ht="19.5" customHeight="1" thickBot="1" x14ac:dyDescent="0.6">
      <c r="B16" s="150"/>
      <c r="C16" s="68" t="s">
        <v>91</v>
      </c>
      <c r="D16" s="184"/>
      <c r="E16" s="185"/>
      <c r="F16" s="185"/>
      <c r="G16" s="185"/>
      <c r="H16" s="187"/>
      <c r="J16" s="178"/>
      <c r="K16" s="61" t="s">
        <v>51</v>
      </c>
      <c r="L16" s="117">
        <f>COUNTIFS(種目別参加申込書!$C$17:$C$316,$K16,種目別参加申込書!$D$17:$D$316,L$7)</f>
        <v>0</v>
      </c>
      <c r="M16" s="59" t="s">
        <v>117</v>
      </c>
      <c r="N16" s="58">
        <f>COUNTIFS(種目別参加申込書!$C$17:$C$316,$K16,種目別参加申込書!$D$17:$D$316,N$7)</f>
        <v>0</v>
      </c>
      <c r="O16" s="59" t="s">
        <v>117</v>
      </c>
      <c r="P16" s="117">
        <f>COUNTIFS(種目別参加申込書!$C$17:$C$316,$K16,種目別参加申込書!$D$17:$D$316,P$7)</f>
        <v>0</v>
      </c>
      <c r="Q16" s="59" t="s">
        <v>117</v>
      </c>
      <c r="R16" s="117">
        <f>SUMIFS(種目別参加申込書!$BB$17:$BB$316,種目別参加申込書!$C$17:$C$316,$K16,種目別参加申込書!$D$17:$D$316,R$7)</f>
        <v>0</v>
      </c>
      <c r="S16" s="59" t="s">
        <v>118</v>
      </c>
      <c r="T16" s="58">
        <f>SUMIFS(種目別参加申込書!$BB$17:$BB$316,種目別参加申込書!$C$17:$C$316,$K16,種目別参加申込書!$D$17:$D$316,T$7)</f>
        <v>0</v>
      </c>
      <c r="U16" s="59" t="s">
        <v>118</v>
      </c>
      <c r="V16" s="117">
        <f>SUMIFS(種目別参加申込書!$BB$17:$BB$316,種目別参加申込書!$C$17:$C$316,$K16,種目別参加申込書!$D$17:$D$316,V$7)</f>
        <v>0</v>
      </c>
      <c r="W16" s="59" t="s">
        <v>118</v>
      </c>
      <c r="X16" s="62">
        <v>15000</v>
      </c>
      <c r="Y16" s="120">
        <f>X16*SUM(R16:V16)*0.25</f>
        <v>0</v>
      </c>
    </row>
    <row r="17" spans="2:25" ht="19.5" customHeight="1" x14ac:dyDescent="0.55000000000000004">
      <c r="B17" s="144" t="s">
        <v>82</v>
      </c>
      <c r="C17" s="145"/>
      <c r="D17" s="43" t="s">
        <v>83</v>
      </c>
      <c r="E17" s="174"/>
      <c r="F17" s="175"/>
      <c r="G17" s="175"/>
      <c r="H17" s="176"/>
      <c r="J17" s="178"/>
      <c r="K17" s="61" t="s">
        <v>45</v>
      </c>
      <c r="L17" s="58">
        <f>COUNTIFS(種目別参加申込書!$C$17:$C$316,$K17,種目別参加申込書!$D$17:$D$316,L$7)</f>
        <v>0</v>
      </c>
      <c r="M17" s="59" t="s">
        <v>117</v>
      </c>
      <c r="N17" s="58">
        <f>COUNTIFS(種目別参加申込書!$C$17:$C$316,$K17,種目別参加申込書!$D$17:$D$316,N$7)</f>
        <v>0</v>
      </c>
      <c r="O17" s="59" t="s">
        <v>117</v>
      </c>
      <c r="P17" s="58">
        <f>COUNTIFS(種目別参加申込書!$C$17:$C$316,$K17,種目別参加申込書!$D$17:$D$316,P$7)</f>
        <v>0</v>
      </c>
      <c r="Q17" s="59" t="s">
        <v>117</v>
      </c>
      <c r="R17" s="58">
        <f>SUMIFS(種目別参加申込書!$BB$17:$BB$316,種目別参加申込書!$C$17:$C$316,$K17,種目別参加申込書!$D$17:$D$316,R$7)</f>
        <v>0</v>
      </c>
      <c r="S17" s="59" t="s">
        <v>118</v>
      </c>
      <c r="T17" s="58">
        <f>SUMIFS(種目別参加申込書!$BB$17:$BB$316,種目別参加申込書!$C$17:$C$316,$K17,種目別参加申込書!$D$17:$D$316,T$7)</f>
        <v>0</v>
      </c>
      <c r="U17" s="59" t="s">
        <v>118</v>
      </c>
      <c r="V17" s="58">
        <f>SUMIFS(種目別参加申込書!$BB$17:$BB$316,種目別参加申込書!$C$17:$C$316,$K17,種目別参加申込書!$D$17:$D$316,V$7)</f>
        <v>0</v>
      </c>
      <c r="W17" s="59" t="s">
        <v>118</v>
      </c>
      <c r="X17" s="62">
        <v>5000</v>
      </c>
      <c r="Y17" s="120">
        <f>X17*SUM(R17:V17)</f>
        <v>0</v>
      </c>
    </row>
    <row r="18" spans="2:25" ht="19.5" customHeight="1" x14ac:dyDescent="0.55000000000000004">
      <c r="B18" s="144"/>
      <c r="C18" s="145"/>
      <c r="D18" s="157"/>
      <c r="E18" s="158"/>
      <c r="F18" s="158"/>
      <c r="G18" s="158"/>
      <c r="H18" s="159"/>
      <c r="J18" s="178"/>
      <c r="K18" s="69" t="s">
        <v>48</v>
      </c>
      <c r="L18" s="58">
        <f>COUNTIFS(種目別参加申込書!$C$17:$C$316,$K18,種目別参加申込書!$D$17:$D$316,L$7)</f>
        <v>0</v>
      </c>
      <c r="M18" s="59" t="s">
        <v>117</v>
      </c>
      <c r="N18" s="58">
        <f>COUNTIFS(種目別参加申込書!$C$17:$C$316,$K18,種目別参加申込書!$D$17:$D$316,N$7)</f>
        <v>0</v>
      </c>
      <c r="O18" s="59" t="s">
        <v>117</v>
      </c>
      <c r="P18" s="117">
        <f>COUNTIFS(種目別参加申込書!$C$17:$C$316,$K18,種目別参加申込書!$D$17:$D$316,P$7)</f>
        <v>0</v>
      </c>
      <c r="Q18" s="59" t="s">
        <v>117</v>
      </c>
      <c r="R18" s="58">
        <f>SUMIFS(種目別参加申込書!$BB$17:$BB$316,種目別参加申込書!$C$17:$C$316,$K18,種目別参加申込書!$D$17:$D$316,R$7)</f>
        <v>0</v>
      </c>
      <c r="S18" s="59" t="s">
        <v>118</v>
      </c>
      <c r="T18" s="58">
        <f>SUMIFS(種目別参加申込書!$BB$17:$BB$316,種目別参加申込書!$C$17:$C$316,$K18,種目別参加申込書!$D$17:$D$316,T$7)</f>
        <v>0</v>
      </c>
      <c r="U18" s="59" t="s">
        <v>118</v>
      </c>
      <c r="V18" s="117">
        <f>SUMIFS(種目別参加申込書!$BB$17:$BB$316,種目別参加申込書!$C$17:$C$316,$K18,種目別参加申込書!$D$17:$D$316,V$7)</f>
        <v>0</v>
      </c>
      <c r="W18" s="59" t="s">
        <v>118</v>
      </c>
      <c r="X18" s="62">
        <v>10000</v>
      </c>
      <c r="Y18" s="121">
        <f>X18*SUM(R18:V18)*0.5</f>
        <v>0</v>
      </c>
    </row>
    <row r="19" spans="2:25" ht="19.5" customHeight="1" thickBot="1" x14ac:dyDescent="0.6">
      <c r="B19" s="146"/>
      <c r="C19" s="147"/>
      <c r="D19" s="160" t="s">
        <v>123</v>
      </c>
      <c r="E19" s="161"/>
      <c r="F19" s="161"/>
      <c r="G19" s="161"/>
      <c r="H19" s="162"/>
      <c r="J19" s="179"/>
      <c r="K19" s="105" t="s">
        <v>136</v>
      </c>
      <c r="L19" s="118">
        <f>COUNTIFS(種目別参加申込書!$C$17:$C$316,$K19,種目別参加申込書!$D$17:$D$316,L$7)</f>
        <v>0</v>
      </c>
      <c r="M19" s="107" t="s">
        <v>117</v>
      </c>
      <c r="N19" s="106">
        <f>COUNTIFS(種目別参加申込書!$C$17:$C$316,$K19,種目別参加申込書!$D$17:$D$316,N$7)</f>
        <v>0</v>
      </c>
      <c r="O19" s="107" t="s">
        <v>117</v>
      </c>
      <c r="P19" s="118">
        <f>COUNTIFS(種目別参加申込書!$C$17:$C$316,$K19,種目別参加申込書!$D$17:$D$316,P$7)</f>
        <v>0</v>
      </c>
      <c r="Q19" s="107" t="s">
        <v>117</v>
      </c>
      <c r="R19" s="118">
        <f>SUMIFS(種目別参加申込書!$BB$17:$BB$316,種目別参加申込書!$C$17:$C$316,$K19,種目別参加申込書!$D$17:$D$316,R$7)</f>
        <v>0</v>
      </c>
      <c r="S19" s="107" t="s">
        <v>118</v>
      </c>
      <c r="T19" s="106">
        <f>SUMIFS(種目別参加申込書!$BB$17:$BB$316,種目別参加申込書!$C$17:$C$316,$K19,種目別参加申込書!$D$17:$D$316,T$7)</f>
        <v>0</v>
      </c>
      <c r="U19" s="107" t="s">
        <v>118</v>
      </c>
      <c r="V19" s="118">
        <f>SUMIFS(種目別参加申込書!$BB$17:$BB$316,種目別参加申込書!$C$17:$C$316,$K19,種目別参加申込書!$D$17:$D$316,V$7)</f>
        <v>0</v>
      </c>
      <c r="W19" s="107" t="s">
        <v>118</v>
      </c>
      <c r="X19" s="108">
        <v>15000</v>
      </c>
      <c r="Y19" s="122">
        <f>X19*SUM(R19:V19)*0.25</f>
        <v>0</v>
      </c>
    </row>
    <row r="20" spans="2:25" ht="7.5" customHeight="1" x14ac:dyDescent="0.55000000000000004"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</row>
    <row r="21" spans="2:25" ht="19" customHeight="1" x14ac:dyDescent="0.55000000000000004">
      <c r="B21" s="44" t="s">
        <v>84</v>
      </c>
      <c r="J21" s="70"/>
      <c r="K21" s="70"/>
      <c r="L21" s="70"/>
      <c r="M21" s="70"/>
      <c r="N21" s="70"/>
      <c r="O21" s="70"/>
      <c r="P21" s="154" t="s">
        <v>138</v>
      </c>
      <c r="Q21" s="155"/>
      <c r="R21" s="155"/>
      <c r="S21" s="155"/>
      <c r="T21" s="155"/>
      <c r="U21" s="155"/>
      <c r="V21" s="155"/>
      <c r="W21" s="156"/>
      <c r="X21" s="141">
        <f>SUM(Y8:Y19)</f>
        <v>0</v>
      </c>
      <c r="Y21" s="141"/>
    </row>
    <row r="22" spans="2:25" s="109" customFormat="1" ht="14" customHeight="1" x14ac:dyDescent="0.55000000000000004">
      <c r="B22" s="109" t="s">
        <v>85</v>
      </c>
      <c r="K22" s="109" t="s">
        <v>86</v>
      </c>
    </row>
    <row r="23" spans="2:25" s="109" customFormat="1" ht="14" customHeight="1" x14ac:dyDescent="0.55000000000000004">
      <c r="B23" s="110" t="s">
        <v>125</v>
      </c>
      <c r="C23" s="110"/>
      <c r="D23" s="110"/>
      <c r="E23" s="110"/>
      <c r="F23" s="110"/>
      <c r="G23" s="110">
        <v>1</v>
      </c>
      <c r="H23" s="110" t="s">
        <v>87</v>
      </c>
    </row>
    <row r="24" spans="2:25" s="109" customFormat="1" ht="14" customHeight="1" x14ac:dyDescent="0.55000000000000004">
      <c r="B24" s="110" t="s">
        <v>126</v>
      </c>
      <c r="C24" s="111"/>
      <c r="D24" s="111"/>
      <c r="E24" s="111"/>
      <c r="F24" s="112"/>
      <c r="G24" s="110">
        <v>1</v>
      </c>
      <c r="H24" s="110" t="s">
        <v>127</v>
      </c>
      <c r="K24" s="123" t="s">
        <v>89</v>
      </c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5"/>
    </row>
    <row r="25" spans="2:25" s="109" customFormat="1" ht="14" customHeight="1" x14ac:dyDescent="0.55000000000000004">
      <c r="B25" s="110"/>
      <c r="C25" s="110" t="s">
        <v>137</v>
      </c>
      <c r="D25" s="111"/>
      <c r="E25" s="111"/>
      <c r="F25" s="112"/>
      <c r="G25" s="113"/>
      <c r="H25" s="110"/>
      <c r="K25" s="126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8"/>
    </row>
    <row r="26" spans="2:25" s="109" customFormat="1" ht="14" customHeight="1" x14ac:dyDescent="0.55000000000000004">
      <c r="B26" s="110"/>
      <c r="C26" s="110" t="s">
        <v>141</v>
      </c>
      <c r="D26" s="111"/>
      <c r="E26" s="111"/>
      <c r="F26" s="112"/>
      <c r="G26" s="113"/>
      <c r="H26" s="110"/>
      <c r="K26" s="126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8"/>
    </row>
    <row r="27" spans="2:25" s="109" customFormat="1" ht="14" customHeight="1" x14ac:dyDescent="0.55000000000000004">
      <c r="B27" s="110" t="s">
        <v>128</v>
      </c>
      <c r="C27" s="111"/>
      <c r="D27" s="111"/>
      <c r="E27" s="111"/>
      <c r="F27" s="112"/>
      <c r="G27" s="114">
        <v>1</v>
      </c>
      <c r="H27" s="110" t="s">
        <v>87</v>
      </c>
      <c r="K27" s="126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8"/>
    </row>
    <row r="28" spans="2:25" s="109" customFormat="1" ht="14" customHeight="1" x14ac:dyDescent="0.55000000000000004">
      <c r="B28" s="115" t="s">
        <v>129</v>
      </c>
      <c r="C28" s="110"/>
      <c r="D28" s="115"/>
      <c r="E28" s="111"/>
      <c r="F28" s="111"/>
      <c r="G28" s="111"/>
      <c r="H28" s="111"/>
      <c r="K28" s="126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</row>
    <row r="29" spans="2:25" s="109" customFormat="1" ht="14" customHeight="1" x14ac:dyDescent="0.55000000000000004">
      <c r="B29" s="111" t="s">
        <v>88</v>
      </c>
      <c r="C29" s="111"/>
      <c r="D29" s="111"/>
      <c r="E29" s="111"/>
      <c r="F29" s="111"/>
      <c r="G29" s="111"/>
      <c r="H29" s="111"/>
      <c r="K29" s="133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5"/>
    </row>
    <row r="30" spans="2:25" ht="17" customHeight="1" x14ac:dyDescent="0.55000000000000004"/>
  </sheetData>
  <sheetProtection sheet="1" objects="1" scenarios="1"/>
  <mergeCells count="43">
    <mergeCell ref="D2:F2"/>
    <mergeCell ref="B4:H4"/>
    <mergeCell ref="D5:F5"/>
    <mergeCell ref="D6:H6"/>
    <mergeCell ref="K6:K7"/>
    <mergeCell ref="D7:F7"/>
    <mergeCell ref="B3:H3"/>
    <mergeCell ref="D8:H8"/>
    <mergeCell ref="D9:H9"/>
    <mergeCell ref="D10:H10"/>
    <mergeCell ref="T7:U7"/>
    <mergeCell ref="E17:H17"/>
    <mergeCell ref="J8:J19"/>
    <mergeCell ref="N7:O7"/>
    <mergeCell ref="D14:H14"/>
    <mergeCell ref="D15:F15"/>
    <mergeCell ref="D16:H16"/>
    <mergeCell ref="D11:H11"/>
    <mergeCell ref="D13:H13"/>
    <mergeCell ref="K29:Y29"/>
    <mergeCell ref="K26:Y26"/>
    <mergeCell ref="B9:B12"/>
    <mergeCell ref="J6:J7"/>
    <mergeCell ref="X21:Y21"/>
    <mergeCell ref="L7:M7"/>
    <mergeCell ref="P7:Q7"/>
    <mergeCell ref="B17:C19"/>
    <mergeCell ref="B13:B16"/>
    <mergeCell ref="R6:W6"/>
    <mergeCell ref="L6:Q6"/>
    <mergeCell ref="P21:W21"/>
    <mergeCell ref="D18:H18"/>
    <mergeCell ref="D19:H19"/>
    <mergeCell ref="D12:H12"/>
    <mergeCell ref="G15:H15"/>
    <mergeCell ref="K24:Y24"/>
    <mergeCell ref="K25:Y25"/>
    <mergeCell ref="K27:Y27"/>
    <mergeCell ref="K28:Y28"/>
    <mergeCell ref="Y6:Y7"/>
    <mergeCell ref="X6:X7"/>
    <mergeCell ref="R7:S7"/>
    <mergeCell ref="V7:W7"/>
  </mergeCells>
  <phoneticPr fontId="1"/>
  <dataValidations count="3">
    <dataValidation type="list" allowBlank="1" showInputMessage="1" showErrorMessage="1" sqref="G15" xr:uid="{ADD0BCF5-717D-4E6F-A02E-4E25606E4720}">
      <formula1>"（勤務先・自宅）,（勤務先）,（自宅）"</formula1>
    </dataValidation>
    <dataValidation type="list" allowBlank="1" showInputMessage="1" showErrorMessage="1" sqref="D6:H6" xr:uid="{D06A44A2-C4D6-4F14-BC2A-0976B33DC880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L7:W7" xr:uid="{F05BCF24-69F8-489D-AC2C-4B3D1711E4FE}">
      <formula1>INDIRECT("distance")</formula1>
    </dataValidation>
  </dataValidations>
  <pageMargins left="0.59055118110236227" right="0.39370078740157483" top="0.59055118110236227" bottom="0.45" header="0.51181102362204722" footer="0.3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W111"/>
  <sheetViews>
    <sheetView view="pageBreakPreview" zoomScaleNormal="100" zoomScaleSheetLayoutView="100" workbookViewId="0">
      <selection activeCell="Z3" sqref="Z3"/>
    </sheetView>
  </sheetViews>
  <sheetFormatPr defaultRowHeight="18" x14ac:dyDescent="0.55000000000000004"/>
  <cols>
    <col min="1" max="1" width="0.5" style="11" customWidth="1"/>
    <col min="2" max="18" width="3.83203125" style="13" customWidth="1"/>
    <col min="19" max="19" width="3.83203125" style="19" customWidth="1"/>
    <col min="20" max="22" width="3.83203125" style="13" customWidth="1"/>
    <col min="23" max="23" width="10.58203125" style="13" bestFit="1" customWidth="1"/>
    <col min="24" max="24" width="10.08203125" style="13" bestFit="1" customWidth="1"/>
    <col min="25" max="16384" width="8.6640625" style="13"/>
  </cols>
  <sheetData>
    <row r="1" spans="1:23" x14ac:dyDescent="0.55000000000000004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 t="str">
        <f>参加申込書本紙!$D$6&amp;" - "&amp;参加申込書本紙!$D$8</f>
        <v xml:space="preserve"> - </v>
      </c>
    </row>
    <row r="2" spans="1:23" ht="18" customHeight="1" x14ac:dyDescent="0.55000000000000004">
      <c r="B2" s="196" t="s">
        <v>140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</row>
    <row r="3" spans="1:23" ht="23.5" customHeight="1" x14ac:dyDescent="0.55000000000000004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</row>
    <row r="4" spans="1:23" ht="10.5" customHeight="1" x14ac:dyDescent="0.55000000000000004">
      <c r="B4" s="197" t="s">
        <v>30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</row>
    <row r="5" spans="1:23" ht="10.5" customHeight="1" x14ac:dyDescent="0.55000000000000004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</row>
    <row r="6" spans="1:23" ht="5.5" customHeight="1" x14ac:dyDescent="0.55000000000000004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"/>
      <c r="S6" s="14"/>
      <c r="T6" s="14"/>
      <c r="U6" s="14"/>
      <c r="V6" s="14"/>
    </row>
    <row r="7" spans="1:23" x14ac:dyDescent="0.55000000000000004">
      <c r="B7" s="203" t="s">
        <v>9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15"/>
    </row>
    <row r="8" spans="1:23" s="37" customFormat="1" ht="16.5" x14ac:dyDescent="0.55000000000000004">
      <c r="A8" s="34"/>
      <c r="B8" s="35" t="s">
        <v>4</v>
      </c>
      <c r="C8" s="204" t="s">
        <v>3</v>
      </c>
      <c r="D8" s="204"/>
      <c r="E8" s="204"/>
      <c r="F8" s="204" t="s">
        <v>2</v>
      </c>
      <c r="G8" s="204"/>
      <c r="H8" s="204"/>
      <c r="I8" s="204" t="s">
        <v>5</v>
      </c>
      <c r="J8" s="204"/>
      <c r="K8" s="204"/>
      <c r="L8" s="36" t="s">
        <v>10</v>
      </c>
      <c r="M8" s="204" t="s">
        <v>6</v>
      </c>
      <c r="N8" s="204"/>
      <c r="O8" s="204" t="s">
        <v>116</v>
      </c>
      <c r="P8" s="204"/>
      <c r="Q8" s="204"/>
      <c r="R8" s="204"/>
      <c r="S8" s="36" t="s">
        <v>7</v>
      </c>
      <c r="T8" s="204" t="s">
        <v>8</v>
      </c>
      <c r="U8" s="204"/>
      <c r="V8" s="204"/>
    </row>
    <row r="9" spans="1:23" x14ac:dyDescent="0.55000000000000004">
      <c r="B9" s="16" t="s">
        <v>28</v>
      </c>
      <c r="C9" s="205">
        <v>123456</v>
      </c>
      <c r="D9" s="205"/>
      <c r="E9" s="205"/>
      <c r="F9" s="205" t="s">
        <v>109</v>
      </c>
      <c r="G9" s="205"/>
      <c r="H9" s="205"/>
      <c r="I9" s="205" t="s">
        <v>109</v>
      </c>
      <c r="J9" s="205"/>
      <c r="K9" s="205"/>
      <c r="L9" s="28" t="s">
        <v>54</v>
      </c>
      <c r="M9" s="206" t="s">
        <v>103</v>
      </c>
      <c r="N9" s="206"/>
      <c r="O9" s="207">
        <v>38200</v>
      </c>
      <c r="P9" s="207"/>
      <c r="Q9" s="207"/>
      <c r="R9" s="207"/>
      <c r="S9" s="17">
        <f>IFERROR(IF(O9="","",DATEDIF(O9,date[期日],"Y")),"")</f>
        <v>18</v>
      </c>
      <c r="T9" s="205"/>
      <c r="U9" s="205"/>
      <c r="V9" s="205"/>
    </row>
    <row r="10" spans="1:23" x14ac:dyDescent="0.55000000000000004">
      <c r="B10" s="188" t="s">
        <v>29</v>
      </c>
      <c r="C10" s="208" t="s">
        <v>106</v>
      </c>
      <c r="D10" s="209"/>
      <c r="E10" s="209"/>
      <c r="F10" s="190" t="s">
        <v>111</v>
      </c>
      <c r="G10" s="191"/>
      <c r="H10" s="191"/>
      <c r="I10" s="191"/>
      <c r="J10" s="191"/>
      <c r="K10" s="192"/>
      <c r="L10" s="28"/>
      <c r="M10" s="206"/>
      <c r="N10" s="206"/>
      <c r="O10" s="193" t="s">
        <v>112</v>
      </c>
      <c r="P10" s="194"/>
      <c r="Q10" s="194"/>
      <c r="R10" s="194"/>
      <c r="S10" s="195"/>
      <c r="T10" s="205"/>
      <c r="U10" s="205"/>
      <c r="V10" s="205"/>
    </row>
    <row r="11" spans="1:23" x14ac:dyDescent="0.55000000000000004">
      <c r="B11" s="189"/>
      <c r="C11" s="71" t="s">
        <v>107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3"/>
    </row>
    <row r="12" spans="1:23" x14ac:dyDescent="0.55000000000000004">
      <c r="B12" s="18">
        <v>1</v>
      </c>
      <c r="C12" s="198"/>
      <c r="D12" s="198"/>
      <c r="E12" s="198"/>
      <c r="F12" s="198"/>
      <c r="G12" s="198"/>
      <c r="H12" s="198"/>
      <c r="I12" s="199"/>
      <c r="J12" s="199"/>
      <c r="K12" s="199"/>
      <c r="L12" s="27"/>
      <c r="M12" s="200"/>
      <c r="N12" s="201"/>
      <c r="O12" s="202"/>
      <c r="P12" s="202"/>
      <c r="Q12" s="202"/>
      <c r="R12" s="202"/>
      <c r="S12" s="17" t="str">
        <f>IFERROR(IF(O12="","",DATEDIF(O12,date[期日],"Y")),"")</f>
        <v/>
      </c>
      <c r="T12" s="198"/>
      <c r="U12" s="198"/>
      <c r="V12" s="198"/>
    </row>
    <row r="13" spans="1:23" x14ac:dyDescent="0.55000000000000004">
      <c r="B13" s="18">
        <v>2</v>
      </c>
      <c r="C13" s="198"/>
      <c r="D13" s="198"/>
      <c r="E13" s="198"/>
      <c r="F13" s="198"/>
      <c r="G13" s="198"/>
      <c r="H13" s="198"/>
      <c r="I13" s="199"/>
      <c r="J13" s="199"/>
      <c r="K13" s="199"/>
      <c r="L13" s="27"/>
      <c r="M13" s="200"/>
      <c r="N13" s="201"/>
      <c r="O13" s="202"/>
      <c r="P13" s="202"/>
      <c r="Q13" s="202"/>
      <c r="R13" s="202"/>
      <c r="S13" s="17" t="str">
        <f>IFERROR(IF(O13="","",DATEDIF(O13,date[期日],"Y")),"")</f>
        <v/>
      </c>
      <c r="T13" s="198"/>
      <c r="U13" s="198"/>
      <c r="V13" s="198"/>
    </row>
    <row r="14" spans="1:23" x14ac:dyDescent="0.55000000000000004">
      <c r="B14" s="18">
        <v>3</v>
      </c>
      <c r="C14" s="198"/>
      <c r="D14" s="198"/>
      <c r="E14" s="198"/>
      <c r="F14" s="198"/>
      <c r="G14" s="198"/>
      <c r="H14" s="198"/>
      <c r="I14" s="199"/>
      <c r="J14" s="199"/>
      <c r="K14" s="199"/>
      <c r="L14" s="27"/>
      <c r="M14" s="200"/>
      <c r="N14" s="201"/>
      <c r="O14" s="202"/>
      <c r="P14" s="202"/>
      <c r="Q14" s="202"/>
      <c r="R14" s="202"/>
      <c r="S14" s="17" t="str">
        <f>IFERROR(IF(O14="","",DATEDIF(O14,date[期日],"Y")),"")</f>
        <v/>
      </c>
      <c r="T14" s="198"/>
      <c r="U14" s="198"/>
      <c r="V14" s="198"/>
    </row>
    <row r="15" spans="1:23" x14ac:dyDescent="0.55000000000000004">
      <c r="B15" s="18">
        <v>4</v>
      </c>
      <c r="C15" s="198"/>
      <c r="D15" s="198"/>
      <c r="E15" s="198"/>
      <c r="F15" s="198"/>
      <c r="G15" s="198"/>
      <c r="H15" s="198"/>
      <c r="I15" s="199"/>
      <c r="J15" s="199"/>
      <c r="K15" s="199"/>
      <c r="L15" s="27"/>
      <c r="M15" s="200"/>
      <c r="N15" s="201"/>
      <c r="O15" s="202"/>
      <c r="P15" s="202"/>
      <c r="Q15" s="202"/>
      <c r="R15" s="202"/>
      <c r="S15" s="17" t="str">
        <f>IFERROR(IF(O15="","",DATEDIF(O15,date[期日],"Y")),"")</f>
        <v/>
      </c>
      <c r="T15" s="198"/>
      <c r="U15" s="198"/>
      <c r="V15" s="198"/>
    </row>
    <row r="16" spans="1:23" x14ac:dyDescent="0.55000000000000004">
      <c r="B16" s="18">
        <v>5</v>
      </c>
      <c r="C16" s="198"/>
      <c r="D16" s="198"/>
      <c r="E16" s="198"/>
      <c r="F16" s="198"/>
      <c r="G16" s="198"/>
      <c r="H16" s="198"/>
      <c r="I16" s="199"/>
      <c r="J16" s="199"/>
      <c r="K16" s="199"/>
      <c r="L16" s="27"/>
      <c r="M16" s="200"/>
      <c r="N16" s="201"/>
      <c r="O16" s="202"/>
      <c r="P16" s="202"/>
      <c r="Q16" s="202"/>
      <c r="R16" s="202"/>
      <c r="S16" s="17" t="str">
        <f>IFERROR(IF(O16="","",DATEDIF(O16,date[期日],"Y")),"")</f>
        <v/>
      </c>
      <c r="T16" s="198"/>
      <c r="U16" s="198"/>
      <c r="V16" s="198"/>
    </row>
    <row r="17" spans="2:22" x14ac:dyDescent="0.55000000000000004">
      <c r="B17" s="18">
        <v>6</v>
      </c>
      <c r="C17" s="198"/>
      <c r="D17" s="198"/>
      <c r="E17" s="198"/>
      <c r="F17" s="198"/>
      <c r="G17" s="198"/>
      <c r="H17" s="198"/>
      <c r="I17" s="199"/>
      <c r="J17" s="199"/>
      <c r="K17" s="199"/>
      <c r="L17" s="27"/>
      <c r="M17" s="200"/>
      <c r="N17" s="201"/>
      <c r="O17" s="202"/>
      <c r="P17" s="202"/>
      <c r="Q17" s="202"/>
      <c r="R17" s="202"/>
      <c r="S17" s="17" t="str">
        <f>IFERROR(IF(O17="","",DATEDIF(O17,date[期日],"Y")),"")</f>
        <v/>
      </c>
      <c r="T17" s="198"/>
      <c r="U17" s="198"/>
      <c r="V17" s="198"/>
    </row>
    <row r="18" spans="2:22" x14ac:dyDescent="0.55000000000000004">
      <c r="B18" s="18">
        <v>7</v>
      </c>
      <c r="C18" s="198"/>
      <c r="D18" s="198"/>
      <c r="E18" s="198"/>
      <c r="F18" s="198"/>
      <c r="G18" s="198"/>
      <c r="H18" s="198"/>
      <c r="I18" s="199"/>
      <c r="J18" s="199"/>
      <c r="K18" s="199"/>
      <c r="L18" s="27"/>
      <c r="M18" s="200"/>
      <c r="N18" s="201"/>
      <c r="O18" s="202"/>
      <c r="P18" s="202"/>
      <c r="Q18" s="202"/>
      <c r="R18" s="202"/>
      <c r="S18" s="17" t="str">
        <f>IFERROR(IF(O18="","",DATEDIF(O18,date[期日],"Y")),"")</f>
        <v/>
      </c>
      <c r="T18" s="198"/>
      <c r="U18" s="198"/>
      <c r="V18" s="198"/>
    </row>
    <row r="19" spans="2:22" x14ac:dyDescent="0.55000000000000004">
      <c r="B19" s="18">
        <v>8</v>
      </c>
      <c r="C19" s="198"/>
      <c r="D19" s="198"/>
      <c r="E19" s="198"/>
      <c r="F19" s="198"/>
      <c r="G19" s="198"/>
      <c r="H19" s="198"/>
      <c r="I19" s="199"/>
      <c r="J19" s="199"/>
      <c r="K19" s="199"/>
      <c r="L19" s="27"/>
      <c r="M19" s="200"/>
      <c r="N19" s="201"/>
      <c r="O19" s="202"/>
      <c r="P19" s="202"/>
      <c r="Q19" s="202"/>
      <c r="R19" s="202"/>
      <c r="S19" s="17" t="str">
        <f>IFERROR(IF(O19="","",DATEDIF(O19,date[期日],"Y")),"")</f>
        <v/>
      </c>
      <c r="T19" s="198"/>
      <c r="U19" s="198"/>
      <c r="V19" s="198"/>
    </row>
    <row r="20" spans="2:22" x14ac:dyDescent="0.55000000000000004">
      <c r="B20" s="18">
        <v>9</v>
      </c>
      <c r="C20" s="198"/>
      <c r="D20" s="198"/>
      <c r="E20" s="198"/>
      <c r="F20" s="198"/>
      <c r="G20" s="198"/>
      <c r="H20" s="198"/>
      <c r="I20" s="199"/>
      <c r="J20" s="199"/>
      <c r="K20" s="199"/>
      <c r="L20" s="27"/>
      <c r="M20" s="200"/>
      <c r="N20" s="201"/>
      <c r="O20" s="202"/>
      <c r="P20" s="202"/>
      <c r="Q20" s="202"/>
      <c r="R20" s="202"/>
      <c r="S20" s="17" t="str">
        <f>IFERROR(IF(O20="","",DATEDIF(O20,date[期日],"Y")),"")</f>
        <v/>
      </c>
      <c r="T20" s="198"/>
      <c r="U20" s="198"/>
      <c r="V20" s="198"/>
    </row>
    <row r="21" spans="2:22" x14ac:dyDescent="0.55000000000000004">
      <c r="B21" s="18">
        <v>10</v>
      </c>
      <c r="C21" s="198"/>
      <c r="D21" s="198"/>
      <c r="E21" s="198"/>
      <c r="F21" s="198"/>
      <c r="G21" s="198"/>
      <c r="H21" s="198"/>
      <c r="I21" s="199"/>
      <c r="J21" s="199"/>
      <c r="K21" s="199"/>
      <c r="L21" s="27"/>
      <c r="M21" s="200"/>
      <c r="N21" s="201"/>
      <c r="O21" s="202"/>
      <c r="P21" s="202"/>
      <c r="Q21" s="202"/>
      <c r="R21" s="202"/>
      <c r="S21" s="17" t="str">
        <f>IFERROR(IF(O21="","",DATEDIF(O21,date[期日],"Y")),"")</f>
        <v/>
      </c>
      <c r="T21" s="198"/>
      <c r="U21" s="198"/>
      <c r="V21" s="198"/>
    </row>
    <row r="22" spans="2:22" x14ac:dyDescent="0.55000000000000004">
      <c r="B22" s="18">
        <v>11</v>
      </c>
      <c r="C22" s="198"/>
      <c r="D22" s="198"/>
      <c r="E22" s="198"/>
      <c r="F22" s="198"/>
      <c r="G22" s="198"/>
      <c r="H22" s="198"/>
      <c r="I22" s="199"/>
      <c r="J22" s="199"/>
      <c r="K22" s="199"/>
      <c r="L22" s="27"/>
      <c r="M22" s="200"/>
      <c r="N22" s="201"/>
      <c r="O22" s="202"/>
      <c r="P22" s="202"/>
      <c r="Q22" s="202"/>
      <c r="R22" s="202"/>
      <c r="S22" s="17" t="str">
        <f>IFERROR(IF(O22="","",DATEDIF(O22,date[期日],"Y")),"")</f>
        <v/>
      </c>
      <c r="T22" s="198"/>
      <c r="U22" s="198"/>
      <c r="V22" s="198"/>
    </row>
    <row r="23" spans="2:22" x14ac:dyDescent="0.55000000000000004">
      <c r="B23" s="18">
        <v>12</v>
      </c>
      <c r="C23" s="198"/>
      <c r="D23" s="198"/>
      <c r="E23" s="198"/>
      <c r="F23" s="198"/>
      <c r="G23" s="198"/>
      <c r="H23" s="198"/>
      <c r="I23" s="199"/>
      <c r="J23" s="199"/>
      <c r="K23" s="199"/>
      <c r="L23" s="27"/>
      <c r="M23" s="200"/>
      <c r="N23" s="201"/>
      <c r="O23" s="202"/>
      <c r="P23" s="202"/>
      <c r="Q23" s="202"/>
      <c r="R23" s="202"/>
      <c r="S23" s="17" t="str">
        <f>IFERROR(IF(O23="","",DATEDIF(O23,date[期日],"Y")),"")</f>
        <v/>
      </c>
      <c r="T23" s="198"/>
      <c r="U23" s="198"/>
      <c r="V23" s="198"/>
    </row>
    <row r="24" spans="2:22" x14ac:dyDescent="0.55000000000000004">
      <c r="B24" s="18">
        <v>13</v>
      </c>
      <c r="C24" s="198"/>
      <c r="D24" s="198"/>
      <c r="E24" s="198"/>
      <c r="F24" s="198"/>
      <c r="G24" s="198"/>
      <c r="H24" s="198"/>
      <c r="I24" s="199"/>
      <c r="J24" s="199"/>
      <c r="K24" s="199"/>
      <c r="L24" s="27"/>
      <c r="M24" s="200"/>
      <c r="N24" s="201"/>
      <c r="O24" s="202"/>
      <c r="P24" s="202"/>
      <c r="Q24" s="202"/>
      <c r="R24" s="202"/>
      <c r="S24" s="17" t="str">
        <f>IFERROR(IF(O24="","",DATEDIF(O24,date[期日],"Y")),"")</f>
        <v/>
      </c>
      <c r="T24" s="198"/>
      <c r="U24" s="198"/>
      <c r="V24" s="198"/>
    </row>
    <row r="25" spans="2:22" x14ac:dyDescent="0.55000000000000004">
      <c r="B25" s="18">
        <v>14</v>
      </c>
      <c r="C25" s="198"/>
      <c r="D25" s="198"/>
      <c r="E25" s="198"/>
      <c r="F25" s="198"/>
      <c r="G25" s="198"/>
      <c r="H25" s="198"/>
      <c r="I25" s="199"/>
      <c r="J25" s="199"/>
      <c r="K25" s="199"/>
      <c r="L25" s="27"/>
      <c r="M25" s="200"/>
      <c r="N25" s="201"/>
      <c r="O25" s="202"/>
      <c r="P25" s="202"/>
      <c r="Q25" s="202"/>
      <c r="R25" s="202"/>
      <c r="S25" s="17" t="str">
        <f>IFERROR(IF(O25="","",DATEDIF(O25,date[期日],"Y")),"")</f>
        <v/>
      </c>
      <c r="T25" s="198"/>
      <c r="U25" s="198"/>
      <c r="V25" s="198"/>
    </row>
    <row r="26" spans="2:22" x14ac:dyDescent="0.55000000000000004">
      <c r="B26" s="18">
        <v>15</v>
      </c>
      <c r="C26" s="198"/>
      <c r="D26" s="198"/>
      <c r="E26" s="198"/>
      <c r="F26" s="198"/>
      <c r="G26" s="198"/>
      <c r="H26" s="198"/>
      <c r="I26" s="199"/>
      <c r="J26" s="199"/>
      <c r="K26" s="199"/>
      <c r="L26" s="27"/>
      <c r="M26" s="200"/>
      <c r="N26" s="201"/>
      <c r="O26" s="202"/>
      <c r="P26" s="202"/>
      <c r="Q26" s="202"/>
      <c r="R26" s="202"/>
      <c r="S26" s="17" t="str">
        <f>IFERROR(IF(O26="","",DATEDIF(O26,date[期日],"Y")),"")</f>
        <v/>
      </c>
      <c r="T26" s="198"/>
      <c r="U26" s="198"/>
      <c r="V26" s="198"/>
    </row>
    <row r="27" spans="2:22" x14ac:dyDescent="0.55000000000000004">
      <c r="B27" s="18">
        <v>16</v>
      </c>
      <c r="C27" s="198"/>
      <c r="D27" s="198"/>
      <c r="E27" s="198"/>
      <c r="F27" s="198"/>
      <c r="G27" s="198"/>
      <c r="H27" s="198"/>
      <c r="I27" s="199"/>
      <c r="J27" s="199"/>
      <c r="K27" s="199"/>
      <c r="L27" s="27"/>
      <c r="M27" s="200"/>
      <c r="N27" s="201"/>
      <c r="O27" s="202"/>
      <c r="P27" s="202"/>
      <c r="Q27" s="202"/>
      <c r="R27" s="202"/>
      <c r="S27" s="17" t="str">
        <f>IFERROR(IF(O27="","",DATEDIF(O27,date[期日],"Y")),"")</f>
        <v/>
      </c>
      <c r="T27" s="198"/>
      <c r="U27" s="198"/>
      <c r="V27" s="198"/>
    </row>
    <row r="28" spans="2:22" x14ac:dyDescent="0.55000000000000004">
      <c r="B28" s="18">
        <v>17</v>
      </c>
      <c r="C28" s="198"/>
      <c r="D28" s="198"/>
      <c r="E28" s="198"/>
      <c r="F28" s="198"/>
      <c r="G28" s="198"/>
      <c r="H28" s="198"/>
      <c r="I28" s="199"/>
      <c r="J28" s="199"/>
      <c r="K28" s="199"/>
      <c r="L28" s="27"/>
      <c r="M28" s="200"/>
      <c r="N28" s="201"/>
      <c r="O28" s="202"/>
      <c r="P28" s="202"/>
      <c r="Q28" s="202"/>
      <c r="R28" s="202"/>
      <c r="S28" s="17" t="str">
        <f>IFERROR(IF(O28="","",DATEDIF(O28,date[期日],"Y")),"")</f>
        <v/>
      </c>
      <c r="T28" s="198"/>
      <c r="U28" s="198"/>
      <c r="V28" s="198"/>
    </row>
    <row r="29" spans="2:22" x14ac:dyDescent="0.55000000000000004">
      <c r="B29" s="18">
        <v>18</v>
      </c>
      <c r="C29" s="198"/>
      <c r="D29" s="198"/>
      <c r="E29" s="198"/>
      <c r="F29" s="198"/>
      <c r="G29" s="198"/>
      <c r="H29" s="198"/>
      <c r="I29" s="199"/>
      <c r="J29" s="199"/>
      <c r="K29" s="199"/>
      <c r="L29" s="27"/>
      <c r="M29" s="200"/>
      <c r="N29" s="201"/>
      <c r="O29" s="202"/>
      <c r="P29" s="202"/>
      <c r="Q29" s="202"/>
      <c r="R29" s="202"/>
      <c r="S29" s="17" t="str">
        <f>IFERROR(IF(O29="","",DATEDIF(O29,date[期日],"Y")),"")</f>
        <v/>
      </c>
      <c r="T29" s="198"/>
      <c r="U29" s="198"/>
      <c r="V29" s="198"/>
    </row>
    <row r="30" spans="2:22" x14ac:dyDescent="0.55000000000000004">
      <c r="B30" s="18">
        <v>19</v>
      </c>
      <c r="C30" s="198"/>
      <c r="D30" s="198"/>
      <c r="E30" s="198"/>
      <c r="F30" s="198"/>
      <c r="G30" s="198"/>
      <c r="H30" s="198"/>
      <c r="I30" s="199"/>
      <c r="J30" s="199"/>
      <c r="K30" s="199"/>
      <c r="L30" s="27"/>
      <c r="M30" s="200"/>
      <c r="N30" s="201"/>
      <c r="O30" s="202"/>
      <c r="P30" s="202"/>
      <c r="Q30" s="202"/>
      <c r="R30" s="202"/>
      <c r="S30" s="17" t="str">
        <f>IFERROR(IF(O30="","",DATEDIF(O30,date[期日],"Y")),"")</f>
        <v/>
      </c>
      <c r="T30" s="198"/>
      <c r="U30" s="198"/>
      <c r="V30" s="198"/>
    </row>
    <row r="31" spans="2:22" x14ac:dyDescent="0.55000000000000004">
      <c r="B31" s="18">
        <v>20</v>
      </c>
      <c r="C31" s="198"/>
      <c r="D31" s="198"/>
      <c r="E31" s="198"/>
      <c r="F31" s="198"/>
      <c r="G31" s="198"/>
      <c r="H31" s="198"/>
      <c r="I31" s="199"/>
      <c r="J31" s="199"/>
      <c r="K31" s="199"/>
      <c r="L31" s="27"/>
      <c r="M31" s="200"/>
      <c r="N31" s="201"/>
      <c r="O31" s="202"/>
      <c r="P31" s="202"/>
      <c r="Q31" s="202"/>
      <c r="R31" s="202"/>
      <c r="S31" s="17" t="str">
        <f>IFERROR(IF(O31="","",DATEDIF(O31,date[期日],"Y")),"")</f>
        <v/>
      </c>
      <c r="T31" s="198"/>
      <c r="U31" s="198"/>
      <c r="V31" s="198"/>
    </row>
    <row r="32" spans="2:22" x14ac:dyDescent="0.55000000000000004">
      <c r="B32" s="18">
        <v>21</v>
      </c>
      <c r="C32" s="198"/>
      <c r="D32" s="198"/>
      <c r="E32" s="198"/>
      <c r="F32" s="198"/>
      <c r="G32" s="198"/>
      <c r="H32" s="198"/>
      <c r="I32" s="199"/>
      <c r="J32" s="199"/>
      <c r="K32" s="199"/>
      <c r="L32" s="27"/>
      <c r="M32" s="200"/>
      <c r="N32" s="201"/>
      <c r="O32" s="202"/>
      <c r="P32" s="202"/>
      <c r="Q32" s="202"/>
      <c r="R32" s="202"/>
      <c r="S32" s="17" t="str">
        <f>IFERROR(IF(O32="","",DATEDIF(O32,date[期日],"Y")),"")</f>
        <v/>
      </c>
      <c r="T32" s="198"/>
      <c r="U32" s="198"/>
      <c r="V32" s="198"/>
    </row>
    <row r="33" spans="2:22" x14ac:dyDescent="0.55000000000000004">
      <c r="B33" s="18">
        <v>22</v>
      </c>
      <c r="C33" s="198"/>
      <c r="D33" s="198"/>
      <c r="E33" s="198"/>
      <c r="F33" s="198"/>
      <c r="G33" s="198"/>
      <c r="H33" s="198"/>
      <c r="I33" s="199"/>
      <c r="J33" s="199"/>
      <c r="K33" s="199"/>
      <c r="L33" s="27"/>
      <c r="M33" s="200"/>
      <c r="N33" s="201"/>
      <c r="O33" s="202"/>
      <c r="P33" s="202"/>
      <c r="Q33" s="202"/>
      <c r="R33" s="202"/>
      <c r="S33" s="17" t="str">
        <f>IFERROR(IF(O33="","",DATEDIF(O33,date[期日],"Y")),"")</f>
        <v/>
      </c>
      <c r="T33" s="198"/>
      <c r="U33" s="198"/>
      <c r="V33" s="198"/>
    </row>
    <row r="34" spans="2:22" x14ac:dyDescent="0.55000000000000004">
      <c r="B34" s="18">
        <v>23</v>
      </c>
      <c r="C34" s="198"/>
      <c r="D34" s="198"/>
      <c r="E34" s="198"/>
      <c r="F34" s="198"/>
      <c r="G34" s="198"/>
      <c r="H34" s="198"/>
      <c r="I34" s="199"/>
      <c r="J34" s="199"/>
      <c r="K34" s="199"/>
      <c r="L34" s="27"/>
      <c r="M34" s="200"/>
      <c r="N34" s="201"/>
      <c r="O34" s="202"/>
      <c r="P34" s="202"/>
      <c r="Q34" s="202"/>
      <c r="R34" s="202"/>
      <c r="S34" s="17" t="str">
        <f>IFERROR(IF(O34="","",DATEDIF(O34,date[期日],"Y")),"")</f>
        <v/>
      </c>
      <c r="T34" s="198"/>
      <c r="U34" s="198"/>
      <c r="V34" s="198"/>
    </row>
    <row r="35" spans="2:22" x14ac:dyDescent="0.55000000000000004">
      <c r="B35" s="18">
        <v>24</v>
      </c>
      <c r="C35" s="198"/>
      <c r="D35" s="198"/>
      <c r="E35" s="198"/>
      <c r="F35" s="198"/>
      <c r="G35" s="198"/>
      <c r="H35" s="198"/>
      <c r="I35" s="199"/>
      <c r="J35" s="199"/>
      <c r="K35" s="199"/>
      <c r="L35" s="27"/>
      <c r="M35" s="200"/>
      <c r="N35" s="201"/>
      <c r="O35" s="202"/>
      <c r="P35" s="202"/>
      <c r="Q35" s="202"/>
      <c r="R35" s="202"/>
      <c r="S35" s="17" t="str">
        <f>IFERROR(IF(O35="","",DATEDIF(O35,date[期日],"Y")),"")</f>
        <v/>
      </c>
      <c r="T35" s="198"/>
      <c r="U35" s="198"/>
      <c r="V35" s="198"/>
    </row>
    <row r="36" spans="2:22" x14ac:dyDescent="0.55000000000000004">
      <c r="B36" s="18">
        <v>25</v>
      </c>
      <c r="C36" s="198"/>
      <c r="D36" s="198"/>
      <c r="E36" s="198"/>
      <c r="F36" s="198"/>
      <c r="G36" s="198"/>
      <c r="H36" s="198"/>
      <c r="I36" s="199"/>
      <c r="J36" s="199"/>
      <c r="K36" s="199"/>
      <c r="L36" s="27"/>
      <c r="M36" s="200"/>
      <c r="N36" s="201"/>
      <c r="O36" s="202"/>
      <c r="P36" s="202"/>
      <c r="Q36" s="202"/>
      <c r="R36" s="202"/>
      <c r="S36" s="17" t="str">
        <f>IFERROR(IF(O36="","",DATEDIF(O36,date[期日],"Y")),"")</f>
        <v/>
      </c>
      <c r="T36" s="198"/>
      <c r="U36" s="198"/>
      <c r="V36" s="198"/>
    </row>
    <row r="37" spans="2:22" x14ac:dyDescent="0.55000000000000004">
      <c r="B37" s="18">
        <v>26</v>
      </c>
      <c r="C37" s="198"/>
      <c r="D37" s="198"/>
      <c r="E37" s="198"/>
      <c r="F37" s="198"/>
      <c r="G37" s="198"/>
      <c r="H37" s="198"/>
      <c r="I37" s="199"/>
      <c r="J37" s="199"/>
      <c r="K37" s="199"/>
      <c r="L37" s="27"/>
      <c r="M37" s="200"/>
      <c r="N37" s="201"/>
      <c r="O37" s="202"/>
      <c r="P37" s="202"/>
      <c r="Q37" s="202"/>
      <c r="R37" s="202"/>
      <c r="S37" s="17" t="str">
        <f>IFERROR(IF(O37="","",DATEDIF(O37,date[期日],"Y")),"")</f>
        <v/>
      </c>
      <c r="T37" s="198"/>
      <c r="U37" s="198"/>
      <c r="V37" s="198"/>
    </row>
    <row r="38" spans="2:22" x14ac:dyDescent="0.55000000000000004">
      <c r="B38" s="18">
        <v>27</v>
      </c>
      <c r="C38" s="198"/>
      <c r="D38" s="198"/>
      <c r="E38" s="198"/>
      <c r="F38" s="198"/>
      <c r="G38" s="198"/>
      <c r="H38" s="198"/>
      <c r="I38" s="199"/>
      <c r="J38" s="199"/>
      <c r="K38" s="199"/>
      <c r="L38" s="27"/>
      <c r="M38" s="200"/>
      <c r="N38" s="201"/>
      <c r="O38" s="202"/>
      <c r="P38" s="202"/>
      <c r="Q38" s="202"/>
      <c r="R38" s="202"/>
      <c r="S38" s="17" t="str">
        <f>IFERROR(IF(O38="","",DATEDIF(O38,date[期日],"Y")),"")</f>
        <v/>
      </c>
      <c r="T38" s="198"/>
      <c r="U38" s="198"/>
      <c r="V38" s="198"/>
    </row>
    <row r="39" spans="2:22" x14ac:dyDescent="0.55000000000000004">
      <c r="B39" s="18">
        <v>28</v>
      </c>
      <c r="C39" s="198"/>
      <c r="D39" s="198"/>
      <c r="E39" s="198"/>
      <c r="F39" s="198"/>
      <c r="G39" s="198"/>
      <c r="H39" s="198"/>
      <c r="I39" s="199"/>
      <c r="J39" s="199"/>
      <c r="K39" s="199"/>
      <c r="L39" s="27"/>
      <c r="M39" s="200"/>
      <c r="N39" s="201"/>
      <c r="O39" s="202"/>
      <c r="P39" s="202"/>
      <c r="Q39" s="202"/>
      <c r="R39" s="202"/>
      <c r="S39" s="17" t="str">
        <f>IFERROR(IF(O39="","",DATEDIF(O39,date[期日],"Y")),"")</f>
        <v/>
      </c>
      <c r="T39" s="198"/>
      <c r="U39" s="198"/>
      <c r="V39" s="198"/>
    </row>
    <row r="40" spans="2:22" x14ac:dyDescent="0.55000000000000004">
      <c r="B40" s="18">
        <v>29</v>
      </c>
      <c r="C40" s="198"/>
      <c r="D40" s="198"/>
      <c r="E40" s="198"/>
      <c r="F40" s="198"/>
      <c r="G40" s="198"/>
      <c r="H40" s="198"/>
      <c r="I40" s="199"/>
      <c r="J40" s="199"/>
      <c r="K40" s="199"/>
      <c r="L40" s="27"/>
      <c r="M40" s="200"/>
      <c r="N40" s="201"/>
      <c r="O40" s="202"/>
      <c r="P40" s="202"/>
      <c r="Q40" s="202"/>
      <c r="R40" s="202"/>
      <c r="S40" s="17" t="str">
        <f>IFERROR(IF(O40="","",DATEDIF(O40,date[期日],"Y")),"")</f>
        <v/>
      </c>
      <c r="T40" s="198"/>
      <c r="U40" s="198"/>
      <c r="V40" s="198"/>
    </row>
    <row r="41" spans="2:22" x14ac:dyDescent="0.55000000000000004">
      <c r="B41" s="18">
        <v>30</v>
      </c>
      <c r="C41" s="198"/>
      <c r="D41" s="198"/>
      <c r="E41" s="198"/>
      <c r="F41" s="198"/>
      <c r="G41" s="198"/>
      <c r="H41" s="198"/>
      <c r="I41" s="199"/>
      <c r="J41" s="199"/>
      <c r="K41" s="199"/>
      <c r="L41" s="27"/>
      <c r="M41" s="200"/>
      <c r="N41" s="201"/>
      <c r="O41" s="202"/>
      <c r="P41" s="202"/>
      <c r="Q41" s="202"/>
      <c r="R41" s="202"/>
      <c r="S41" s="17" t="str">
        <f>IFERROR(IF(O41="","",DATEDIF(O41,date[期日],"Y")),"")</f>
        <v/>
      </c>
      <c r="T41" s="198"/>
      <c r="U41" s="198"/>
      <c r="V41" s="198"/>
    </row>
    <row r="42" spans="2:22" x14ac:dyDescent="0.55000000000000004">
      <c r="B42" s="18">
        <v>31</v>
      </c>
      <c r="C42" s="198"/>
      <c r="D42" s="198"/>
      <c r="E42" s="198"/>
      <c r="F42" s="198"/>
      <c r="G42" s="198"/>
      <c r="H42" s="198"/>
      <c r="I42" s="199"/>
      <c r="J42" s="199"/>
      <c r="K42" s="199"/>
      <c r="L42" s="27"/>
      <c r="M42" s="200"/>
      <c r="N42" s="201"/>
      <c r="O42" s="202"/>
      <c r="P42" s="202"/>
      <c r="Q42" s="202"/>
      <c r="R42" s="202"/>
      <c r="S42" s="17" t="str">
        <f>IFERROR(IF(O42="","",DATEDIF(O42,date[期日],"Y")),"")</f>
        <v/>
      </c>
      <c r="T42" s="198"/>
      <c r="U42" s="198"/>
      <c r="V42" s="198"/>
    </row>
    <row r="43" spans="2:22" x14ac:dyDescent="0.55000000000000004">
      <c r="B43" s="18">
        <v>32</v>
      </c>
      <c r="C43" s="198"/>
      <c r="D43" s="198"/>
      <c r="E43" s="198"/>
      <c r="F43" s="198"/>
      <c r="G43" s="198"/>
      <c r="H43" s="198"/>
      <c r="I43" s="199"/>
      <c r="J43" s="199"/>
      <c r="K43" s="199"/>
      <c r="L43" s="27"/>
      <c r="M43" s="200"/>
      <c r="N43" s="201"/>
      <c r="O43" s="202"/>
      <c r="P43" s="202"/>
      <c r="Q43" s="202"/>
      <c r="R43" s="202"/>
      <c r="S43" s="17" t="str">
        <f>IFERROR(IF(O43="","",DATEDIF(O43,date[期日],"Y")),"")</f>
        <v/>
      </c>
      <c r="T43" s="198"/>
      <c r="U43" s="198"/>
      <c r="V43" s="198"/>
    </row>
    <row r="44" spans="2:22" x14ac:dyDescent="0.55000000000000004">
      <c r="B44" s="18">
        <v>33</v>
      </c>
      <c r="C44" s="198"/>
      <c r="D44" s="198"/>
      <c r="E44" s="198"/>
      <c r="F44" s="198"/>
      <c r="G44" s="198"/>
      <c r="H44" s="198"/>
      <c r="I44" s="199"/>
      <c r="J44" s="199"/>
      <c r="K44" s="199"/>
      <c r="L44" s="27"/>
      <c r="M44" s="200"/>
      <c r="N44" s="201"/>
      <c r="O44" s="202"/>
      <c r="P44" s="202"/>
      <c r="Q44" s="202"/>
      <c r="R44" s="202"/>
      <c r="S44" s="17" t="str">
        <f>IFERROR(IF(O44="","",DATEDIF(O44,date[期日],"Y")),"")</f>
        <v/>
      </c>
      <c r="T44" s="198"/>
      <c r="U44" s="198"/>
      <c r="V44" s="198"/>
    </row>
    <row r="45" spans="2:22" x14ac:dyDescent="0.55000000000000004">
      <c r="B45" s="18">
        <v>34</v>
      </c>
      <c r="C45" s="198"/>
      <c r="D45" s="198"/>
      <c r="E45" s="198"/>
      <c r="F45" s="198"/>
      <c r="G45" s="198"/>
      <c r="H45" s="198"/>
      <c r="I45" s="199"/>
      <c r="J45" s="199"/>
      <c r="K45" s="199"/>
      <c r="L45" s="27"/>
      <c r="M45" s="200"/>
      <c r="N45" s="201"/>
      <c r="O45" s="202"/>
      <c r="P45" s="202"/>
      <c r="Q45" s="202"/>
      <c r="R45" s="202"/>
      <c r="S45" s="17" t="str">
        <f>IFERROR(IF(O45="","",DATEDIF(O45,date[期日],"Y")),"")</f>
        <v/>
      </c>
      <c r="T45" s="198"/>
      <c r="U45" s="198"/>
      <c r="V45" s="198"/>
    </row>
    <row r="46" spans="2:22" x14ac:dyDescent="0.55000000000000004">
      <c r="B46" s="18">
        <v>35</v>
      </c>
      <c r="C46" s="198"/>
      <c r="D46" s="198"/>
      <c r="E46" s="198"/>
      <c r="F46" s="198"/>
      <c r="G46" s="198"/>
      <c r="H46" s="198"/>
      <c r="I46" s="199"/>
      <c r="J46" s="199"/>
      <c r="K46" s="199"/>
      <c r="L46" s="27"/>
      <c r="M46" s="200"/>
      <c r="N46" s="201"/>
      <c r="O46" s="202"/>
      <c r="P46" s="202"/>
      <c r="Q46" s="202"/>
      <c r="R46" s="202"/>
      <c r="S46" s="17" t="str">
        <f>IFERROR(IF(O46="","",DATEDIF(O46,date[期日],"Y")),"")</f>
        <v/>
      </c>
      <c r="T46" s="198"/>
      <c r="U46" s="198"/>
      <c r="V46" s="198"/>
    </row>
    <row r="47" spans="2:22" x14ac:dyDescent="0.55000000000000004">
      <c r="B47" s="18">
        <v>36</v>
      </c>
      <c r="C47" s="198"/>
      <c r="D47" s="198"/>
      <c r="E47" s="198"/>
      <c r="F47" s="198"/>
      <c r="G47" s="198"/>
      <c r="H47" s="198"/>
      <c r="I47" s="199"/>
      <c r="J47" s="199"/>
      <c r="K47" s="199"/>
      <c r="L47" s="27"/>
      <c r="M47" s="200"/>
      <c r="N47" s="201"/>
      <c r="O47" s="202"/>
      <c r="P47" s="202"/>
      <c r="Q47" s="202"/>
      <c r="R47" s="202"/>
      <c r="S47" s="17" t="str">
        <f>IFERROR(IF(O47="","",DATEDIF(O47,date[期日],"Y")),"")</f>
        <v/>
      </c>
      <c r="T47" s="198"/>
      <c r="U47" s="198"/>
      <c r="V47" s="198"/>
    </row>
    <row r="48" spans="2:22" x14ac:dyDescent="0.55000000000000004">
      <c r="B48" s="18">
        <v>37</v>
      </c>
      <c r="C48" s="198"/>
      <c r="D48" s="198"/>
      <c r="E48" s="198"/>
      <c r="F48" s="198"/>
      <c r="G48" s="198"/>
      <c r="H48" s="198"/>
      <c r="I48" s="199"/>
      <c r="J48" s="199"/>
      <c r="K48" s="199"/>
      <c r="L48" s="27"/>
      <c r="M48" s="200"/>
      <c r="N48" s="201"/>
      <c r="O48" s="202"/>
      <c r="P48" s="202"/>
      <c r="Q48" s="202"/>
      <c r="R48" s="202"/>
      <c r="S48" s="17" t="str">
        <f>IFERROR(IF(O48="","",DATEDIF(O48,date[期日],"Y")),"")</f>
        <v/>
      </c>
      <c r="T48" s="198"/>
      <c r="U48" s="198"/>
      <c r="V48" s="198"/>
    </row>
    <row r="49" spans="2:22" x14ac:dyDescent="0.55000000000000004">
      <c r="B49" s="18">
        <v>38</v>
      </c>
      <c r="C49" s="198"/>
      <c r="D49" s="198"/>
      <c r="E49" s="198"/>
      <c r="F49" s="198"/>
      <c r="G49" s="198"/>
      <c r="H49" s="198"/>
      <c r="I49" s="199"/>
      <c r="J49" s="199"/>
      <c r="K49" s="199"/>
      <c r="L49" s="27"/>
      <c r="M49" s="200"/>
      <c r="N49" s="201"/>
      <c r="O49" s="202"/>
      <c r="P49" s="202"/>
      <c r="Q49" s="202"/>
      <c r="R49" s="202"/>
      <c r="S49" s="17" t="str">
        <f>IFERROR(IF(O49="","",DATEDIF(O49,date[期日],"Y")),"")</f>
        <v/>
      </c>
      <c r="T49" s="198"/>
      <c r="U49" s="198"/>
      <c r="V49" s="198"/>
    </row>
    <row r="50" spans="2:22" x14ac:dyDescent="0.55000000000000004">
      <c r="B50" s="18">
        <v>39</v>
      </c>
      <c r="C50" s="198"/>
      <c r="D50" s="198"/>
      <c r="E50" s="198"/>
      <c r="F50" s="198"/>
      <c r="G50" s="198"/>
      <c r="H50" s="198"/>
      <c r="I50" s="199"/>
      <c r="J50" s="199"/>
      <c r="K50" s="199"/>
      <c r="L50" s="27"/>
      <c r="M50" s="200"/>
      <c r="N50" s="201"/>
      <c r="O50" s="202"/>
      <c r="P50" s="202"/>
      <c r="Q50" s="202"/>
      <c r="R50" s="202"/>
      <c r="S50" s="17" t="str">
        <f>IFERROR(IF(O50="","",DATEDIF(O50,date[期日],"Y")),"")</f>
        <v/>
      </c>
      <c r="T50" s="198"/>
      <c r="U50" s="198"/>
      <c r="V50" s="198"/>
    </row>
    <row r="51" spans="2:22" x14ac:dyDescent="0.55000000000000004">
      <c r="B51" s="18">
        <v>40</v>
      </c>
      <c r="C51" s="198"/>
      <c r="D51" s="198"/>
      <c r="E51" s="198"/>
      <c r="F51" s="198"/>
      <c r="G51" s="198"/>
      <c r="H51" s="198"/>
      <c r="I51" s="199"/>
      <c r="J51" s="199"/>
      <c r="K51" s="199"/>
      <c r="L51" s="27"/>
      <c r="M51" s="200"/>
      <c r="N51" s="201"/>
      <c r="O51" s="202"/>
      <c r="P51" s="202"/>
      <c r="Q51" s="202"/>
      <c r="R51" s="202"/>
      <c r="S51" s="17" t="str">
        <f>IFERROR(IF(O51="","",DATEDIF(O51,date[期日],"Y")),"")</f>
        <v/>
      </c>
      <c r="T51" s="198"/>
      <c r="U51" s="198"/>
      <c r="V51" s="198"/>
    </row>
    <row r="52" spans="2:22" x14ac:dyDescent="0.55000000000000004">
      <c r="B52" s="18">
        <v>41</v>
      </c>
      <c r="C52" s="198"/>
      <c r="D52" s="198"/>
      <c r="E52" s="198"/>
      <c r="F52" s="198"/>
      <c r="G52" s="198"/>
      <c r="H52" s="198"/>
      <c r="I52" s="199"/>
      <c r="J52" s="199"/>
      <c r="K52" s="199"/>
      <c r="L52" s="27"/>
      <c r="M52" s="200"/>
      <c r="N52" s="201"/>
      <c r="O52" s="202"/>
      <c r="P52" s="202"/>
      <c r="Q52" s="202"/>
      <c r="R52" s="202"/>
      <c r="S52" s="17" t="str">
        <f>IFERROR(IF(O52="","",DATEDIF(O52,date[期日],"Y")),"")</f>
        <v/>
      </c>
      <c r="T52" s="198"/>
      <c r="U52" s="198"/>
      <c r="V52" s="198"/>
    </row>
    <row r="53" spans="2:22" x14ac:dyDescent="0.55000000000000004">
      <c r="B53" s="18">
        <v>42</v>
      </c>
      <c r="C53" s="198"/>
      <c r="D53" s="198"/>
      <c r="E53" s="198"/>
      <c r="F53" s="198"/>
      <c r="G53" s="198"/>
      <c r="H53" s="198"/>
      <c r="I53" s="199"/>
      <c r="J53" s="199"/>
      <c r="K53" s="199"/>
      <c r="L53" s="27"/>
      <c r="M53" s="200"/>
      <c r="N53" s="201"/>
      <c r="O53" s="202"/>
      <c r="P53" s="202"/>
      <c r="Q53" s="202"/>
      <c r="R53" s="202"/>
      <c r="S53" s="17" t="str">
        <f>IFERROR(IF(O53="","",DATEDIF(O53,date[期日],"Y")),"")</f>
        <v/>
      </c>
      <c r="T53" s="198"/>
      <c r="U53" s="198"/>
      <c r="V53" s="198"/>
    </row>
    <row r="54" spans="2:22" x14ac:dyDescent="0.55000000000000004">
      <c r="B54" s="18">
        <v>43</v>
      </c>
      <c r="C54" s="198"/>
      <c r="D54" s="198"/>
      <c r="E54" s="198"/>
      <c r="F54" s="198"/>
      <c r="G54" s="198"/>
      <c r="H54" s="198"/>
      <c r="I54" s="199"/>
      <c r="J54" s="199"/>
      <c r="K54" s="199"/>
      <c r="L54" s="27"/>
      <c r="M54" s="200"/>
      <c r="N54" s="201"/>
      <c r="O54" s="202"/>
      <c r="P54" s="202"/>
      <c r="Q54" s="202"/>
      <c r="R54" s="202"/>
      <c r="S54" s="17" t="str">
        <f>IFERROR(IF(O54="","",DATEDIF(O54,date[期日],"Y")),"")</f>
        <v/>
      </c>
      <c r="T54" s="198"/>
      <c r="U54" s="198"/>
      <c r="V54" s="198"/>
    </row>
    <row r="55" spans="2:22" x14ac:dyDescent="0.55000000000000004">
      <c r="B55" s="18">
        <v>44</v>
      </c>
      <c r="C55" s="198"/>
      <c r="D55" s="198"/>
      <c r="E55" s="198"/>
      <c r="F55" s="198"/>
      <c r="G55" s="198"/>
      <c r="H55" s="198"/>
      <c r="I55" s="199"/>
      <c r="J55" s="199"/>
      <c r="K55" s="199"/>
      <c r="L55" s="27"/>
      <c r="M55" s="200"/>
      <c r="N55" s="201"/>
      <c r="O55" s="202"/>
      <c r="P55" s="202"/>
      <c r="Q55" s="202"/>
      <c r="R55" s="202"/>
      <c r="S55" s="17" t="str">
        <f>IFERROR(IF(O55="","",DATEDIF(O55,date[期日],"Y")),"")</f>
        <v/>
      </c>
      <c r="T55" s="198"/>
      <c r="U55" s="198"/>
      <c r="V55" s="198"/>
    </row>
    <row r="56" spans="2:22" x14ac:dyDescent="0.55000000000000004">
      <c r="B56" s="18">
        <v>45</v>
      </c>
      <c r="C56" s="198"/>
      <c r="D56" s="198"/>
      <c r="E56" s="198"/>
      <c r="F56" s="198"/>
      <c r="G56" s="198"/>
      <c r="H56" s="198"/>
      <c r="I56" s="199"/>
      <c r="J56" s="199"/>
      <c r="K56" s="199"/>
      <c r="L56" s="27"/>
      <c r="M56" s="200"/>
      <c r="N56" s="201"/>
      <c r="O56" s="202"/>
      <c r="P56" s="202"/>
      <c r="Q56" s="202"/>
      <c r="R56" s="202"/>
      <c r="S56" s="17" t="str">
        <f>IFERROR(IF(O56="","",DATEDIF(O56,date[期日],"Y")),"")</f>
        <v/>
      </c>
      <c r="T56" s="198"/>
      <c r="U56" s="198"/>
      <c r="V56" s="198"/>
    </row>
    <row r="57" spans="2:22" x14ac:dyDescent="0.55000000000000004">
      <c r="B57" s="18">
        <v>46</v>
      </c>
      <c r="C57" s="198"/>
      <c r="D57" s="198"/>
      <c r="E57" s="198"/>
      <c r="F57" s="198"/>
      <c r="G57" s="198"/>
      <c r="H57" s="198"/>
      <c r="I57" s="199"/>
      <c r="J57" s="199"/>
      <c r="K57" s="199"/>
      <c r="L57" s="27"/>
      <c r="M57" s="200"/>
      <c r="N57" s="201"/>
      <c r="O57" s="202"/>
      <c r="P57" s="202"/>
      <c r="Q57" s="202"/>
      <c r="R57" s="202"/>
      <c r="S57" s="17" t="str">
        <f>IFERROR(IF(O57="","",DATEDIF(O57,date[期日],"Y")),"")</f>
        <v/>
      </c>
      <c r="T57" s="198"/>
      <c r="U57" s="198"/>
      <c r="V57" s="198"/>
    </row>
    <row r="58" spans="2:22" x14ac:dyDescent="0.55000000000000004">
      <c r="B58" s="18">
        <v>47</v>
      </c>
      <c r="C58" s="198"/>
      <c r="D58" s="198"/>
      <c r="E58" s="198"/>
      <c r="F58" s="198"/>
      <c r="G58" s="198"/>
      <c r="H58" s="198"/>
      <c r="I58" s="199"/>
      <c r="J58" s="199"/>
      <c r="K58" s="199"/>
      <c r="L58" s="27"/>
      <c r="M58" s="200"/>
      <c r="N58" s="201"/>
      <c r="O58" s="202"/>
      <c r="P58" s="202"/>
      <c r="Q58" s="202"/>
      <c r="R58" s="202"/>
      <c r="S58" s="17" t="str">
        <f>IFERROR(IF(O58="","",DATEDIF(O58,date[期日],"Y")),"")</f>
        <v/>
      </c>
      <c r="T58" s="198"/>
      <c r="U58" s="198"/>
      <c r="V58" s="198"/>
    </row>
    <row r="59" spans="2:22" x14ac:dyDescent="0.55000000000000004">
      <c r="B59" s="18">
        <v>48</v>
      </c>
      <c r="C59" s="198"/>
      <c r="D59" s="198"/>
      <c r="E59" s="198"/>
      <c r="F59" s="198"/>
      <c r="G59" s="198"/>
      <c r="H59" s="198"/>
      <c r="I59" s="199"/>
      <c r="J59" s="199"/>
      <c r="K59" s="199"/>
      <c r="L59" s="27"/>
      <c r="M59" s="200"/>
      <c r="N59" s="201"/>
      <c r="O59" s="202"/>
      <c r="P59" s="202"/>
      <c r="Q59" s="202"/>
      <c r="R59" s="202"/>
      <c r="S59" s="17" t="str">
        <f>IFERROR(IF(O59="","",DATEDIF(O59,date[期日],"Y")),"")</f>
        <v/>
      </c>
      <c r="T59" s="198"/>
      <c r="U59" s="198"/>
      <c r="V59" s="198"/>
    </row>
    <row r="60" spans="2:22" x14ac:dyDescent="0.55000000000000004">
      <c r="B60" s="18">
        <v>49</v>
      </c>
      <c r="C60" s="198"/>
      <c r="D60" s="198"/>
      <c r="E60" s="198"/>
      <c r="F60" s="198"/>
      <c r="G60" s="198"/>
      <c r="H60" s="198"/>
      <c r="I60" s="199"/>
      <c r="J60" s="199"/>
      <c r="K60" s="199"/>
      <c r="L60" s="27"/>
      <c r="M60" s="200"/>
      <c r="N60" s="201"/>
      <c r="O60" s="202"/>
      <c r="P60" s="202"/>
      <c r="Q60" s="202"/>
      <c r="R60" s="202"/>
      <c r="S60" s="17" t="str">
        <f>IFERROR(IF(O60="","",DATEDIF(O60,date[期日],"Y")),"")</f>
        <v/>
      </c>
      <c r="T60" s="198"/>
      <c r="U60" s="198"/>
      <c r="V60" s="198"/>
    </row>
    <row r="61" spans="2:22" x14ac:dyDescent="0.55000000000000004">
      <c r="B61" s="18">
        <v>50</v>
      </c>
      <c r="C61" s="198"/>
      <c r="D61" s="198"/>
      <c r="E61" s="198"/>
      <c r="F61" s="198"/>
      <c r="G61" s="198"/>
      <c r="H61" s="198"/>
      <c r="I61" s="199"/>
      <c r="J61" s="199"/>
      <c r="K61" s="199"/>
      <c r="L61" s="27"/>
      <c r="M61" s="200"/>
      <c r="N61" s="201"/>
      <c r="O61" s="202"/>
      <c r="P61" s="202"/>
      <c r="Q61" s="202"/>
      <c r="R61" s="202"/>
      <c r="S61" s="17" t="str">
        <f>IFERROR(IF(O61="","",DATEDIF(O61,date[期日],"Y")),"")</f>
        <v/>
      </c>
      <c r="T61" s="198"/>
      <c r="U61" s="198"/>
      <c r="V61" s="198"/>
    </row>
    <row r="62" spans="2:22" x14ac:dyDescent="0.55000000000000004">
      <c r="B62" s="18">
        <v>51</v>
      </c>
      <c r="C62" s="198"/>
      <c r="D62" s="198"/>
      <c r="E62" s="198"/>
      <c r="F62" s="198"/>
      <c r="G62" s="198"/>
      <c r="H62" s="198"/>
      <c r="I62" s="199"/>
      <c r="J62" s="199"/>
      <c r="K62" s="199"/>
      <c r="L62" s="27"/>
      <c r="M62" s="200"/>
      <c r="N62" s="201"/>
      <c r="O62" s="202"/>
      <c r="P62" s="202"/>
      <c r="Q62" s="202"/>
      <c r="R62" s="202"/>
      <c r="S62" s="17" t="str">
        <f>IFERROR(IF(O62="","",DATEDIF(O62,date[期日],"Y")),"")</f>
        <v/>
      </c>
      <c r="T62" s="198"/>
      <c r="U62" s="198"/>
      <c r="V62" s="198"/>
    </row>
    <row r="63" spans="2:22" x14ac:dyDescent="0.55000000000000004">
      <c r="B63" s="18">
        <v>52</v>
      </c>
      <c r="C63" s="198"/>
      <c r="D63" s="198"/>
      <c r="E63" s="198"/>
      <c r="F63" s="198"/>
      <c r="G63" s="198"/>
      <c r="H63" s="198"/>
      <c r="I63" s="199"/>
      <c r="J63" s="199"/>
      <c r="K63" s="199"/>
      <c r="L63" s="27"/>
      <c r="M63" s="200"/>
      <c r="N63" s="201"/>
      <c r="O63" s="202"/>
      <c r="P63" s="202"/>
      <c r="Q63" s="202"/>
      <c r="R63" s="202"/>
      <c r="S63" s="17" t="str">
        <f>IFERROR(IF(O63="","",DATEDIF(O63,date[期日],"Y")),"")</f>
        <v/>
      </c>
      <c r="T63" s="198"/>
      <c r="U63" s="198"/>
      <c r="V63" s="198"/>
    </row>
    <row r="64" spans="2:22" x14ac:dyDescent="0.55000000000000004">
      <c r="B64" s="18">
        <v>53</v>
      </c>
      <c r="C64" s="198"/>
      <c r="D64" s="198"/>
      <c r="E64" s="198"/>
      <c r="F64" s="198"/>
      <c r="G64" s="198"/>
      <c r="H64" s="198"/>
      <c r="I64" s="199"/>
      <c r="J64" s="199"/>
      <c r="K64" s="199"/>
      <c r="L64" s="27"/>
      <c r="M64" s="200"/>
      <c r="N64" s="201"/>
      <c r="O64" s="202"/>
      <c r="P64" s="202"/>
      <c r="Q64" s="202"/>
      <c r="R64" s="202"/>
      <c r="S64" s="17" t="str">
        <f>IFERROR(IF(O64="","",DATEDIF(O64,date[期日],"Y")),"")</f>
        <v/>
      </c>
      <c r="T64" s="198"/>
      <c r="U64" s="198"/>
      <c r="V64" s="198"/>
    </row>
    <row r="65" spans="2:22" x14ac:dyDescent="0.55000000000000004">
      <c r="B65" s="18">
        <v>54</v>
      </c>
      <c r="C65" s="198"/>
      <c r="D65" s="198"/>
      <c r="E65" s="198"/>
      <c r="F65" s="198"/>
      <c r="G65" s="198"/>
      <c r="H65" s="198"/>
      <c r="I65" s="199"/>
      <c r="J65" s="199"/>
      <c r="K65" s="199"/>
      <c r="L65" s="27"/>
      <c r="M65" s="200"/>
      <c r="N65" s="201"/>
      <c r="O65" s="202"/>
      <c r="P65" s="202"/>
      <c r="Q65" s="202"/>
      <c r="R65" s="202"/>
      <c r="S65" s="17" t="str">
        <f>IFERROR(IF(O65="","",DATEDIF(O65,date[期日],"Y")),"")</f>
        <v/>
      </c>
      <c r="T65" s="198"/>
      <c r="U65" s="198"/>
      <c r="V65" s="198"/>
    </row>
    <row r="66" spans="2:22" x14ac:dyDescent="0.55000000000000004">
      <c r="B66" s="18">
        <v>55</v>
      </c>
      <c r="C66" s="198"/>
      <c r="D66" s="198"/>
      <c r="E66" s="198"/>
      <c r="F66" s="198"/>
      <c r="G66" s="198"/>
      <c r="H66" s="198"/>
      <c r="I66" s="199"/>
      <c r="J66" s="199"/>
      <c r="K66" s="199"/>
      <c r="L66" s="27"/>
      <c r="M66" s="200"/>
      <c r="N66" s="201"/>
      <c r="O66" s="202"/>
      <c r="P66" s="202"/>
      <c r="Q66" s="202"/>
      <c r="R66" s="202"/>
      <c r="S66" s="17" t="str">
        <f>IFERROR(IF(O66="","",DATEDIF(O66,date[期日],"Y")),"")</f>
        <v/>
      </c>
      <c r="T66" s="198"/>
      <c r="U66" s="198"/>
      <c r="V66" s="198"/>
    </row>
    <row r="67" spans="2:22" x14ac:dyDescent="0.55000000000000004">
      <c r="B67" s="18">
        <v>56</v>
      </c>
      <c r="C67" s="198"/>
      <c r="D67" s="198"/>
      <c r="E67" s="198"/>
      <c r="F67" s="198"/>
      <c r="G67" s="198"/>
      <c r="H67" s="198"/>
      <c r="I67" s="199"/>
      <c r="J67" s="199"/>
      <c r="K67" s="199"/>
      <c r="L67" s="27"/>
      <c r="M67" s="200"/>
      <c r="N67" s="201"/>
      <c r="O67" s="202"/>
      <c r="P67" s="202"/>
      <c r="Q67" s="202"/>
      <c r="R67" s="202"/>
      <c r="S67" s="17" t="str">
        <f>IFERROR(IF(O67="","",DATEDIF(O67,date[期日],"Y")),"")</f>
        <v/>
      </c>
      <c r="T67" s="198"/>
      <c r="U67" s="198"/>
      <c r="V67" s="198"/>
    </row>
    <row r="68" spans="2:22" x14ac:dyDescent="0.55000000000000004">
      <c r="B68" s="18">
        <v>57</v>
      </c>
      <c r="C68" s="198"/>
      <c r="D68" s="198"/>
      <c r="E68" s="198"/>
      <c r="F68" s="198"/>
      <c r="G68" s="198"/>
      <c r="H68" s="198"/>
      <c r="I68" s="199"/>
      <c r="J68" s="199"/>
      <c r="K68" s="199"/>
      <c r="L68" s="27"/>
      <c r="M68" s="200"/>
      <c r="N68" s="201"/>
      <c r="O68" s="202"/>
      <c r="P68" s="202"/>
      <c r="Q68" s="202"/>
      <c r="R68" s="202"/>
      <c r="S68" s="17" t="str">
        <f>IFERROR(IF(O68="","",DATEDIF(O68,date[期日],"Y")),"")</f>
        <v/>
      </c>
      <c r="T68" s="198"/>
      <c r="U68" s="198"/>
      <c r="V68" s="198"/>
    </row>
    <row r="69" spans="2:22" x14ac:dyDescent="0.55000000000000004">
      <c r="B69" s="18">
        <v>58</v>
      </c>
      <c r="C69" s="198"/>
      <c r="D69" s="198"/>
      <c r="E69" s="198"/>
      <c r="F69" s="198"/>
      <c r="G69" s="198"/>
      <c r="H69" s="198"/>
      <c r="I69" s="199"/>
      <c r="J69" s="199"/>
      <c r="K69" s="199"/>
      <c r="L69" s="27"/>
      <c r="M69" s="200"/>
      <c r="N69" s="201"/>
      <c r="O69" s="202"/>
      <c r="P69" s="202"/>
      <c r="Q69" s="202"/>
      <c r="R69" s="202"/>
      <c r="S69" s="17" t="str">
        <f>IFERROR(IF(O69="","",DATEDIF(O69,date[期日],"Y")),"")</f>
        <v/>
      </c>
      <c r="T69" s="198"/>
      <c r="U69" s="198"/>
      <c r="V69" s="198"/>
    </row>
    <row r="70" spans="2:22" x14ac:dyDescent="0.55000000000000004">
      <c r="B70" s="18">
        <v>59</v>
      </c>
      <c r="C70" s="198"/>
      <c r="D70" s="198"/>
      <c r="E70" s="198"/>
      <c r="F70" s="198"/>
      <c r="G70" s="198"/>
      <c r="H70" s="198"/>
      <c r="I70" s="199"/>
      <c r="J70" s="199"/>
      <c r="K70" s="199"/>
      <c r="L70" s="27"/>
      <c r="M70" s="200"/>
      <c r="N70" s="201"/>
      <c r="O70" s="202"/>
      <c r="P70" s="202"/>
      <c r="Q70" s="202"/>
      <c r="R70" s="202"/>
      <c r="S70" s="17" t="str">
        <f>IFERROR(IF(O70="","",DATEDIF(O70,date[期日],"Y")),"")</f>
        <v/>
      </c>
      <c r="T70" s="198"/>
      <c r="U70" s="198"/>
      <c r="V70" s="198"/>
    </row>
    <row r="71" spans="2:22" x14ac:dyDescent="0.55000000000000004">
      <c r="B71" s="18">
        <v>60</v>
      </c>
      <c r="C71" s="198"/>
      <c r="D71" s="198"/>
      <c r="E71" s="198"/>
      <c r="F71" s="198"/>
      <c r="G71" s="198"/>
      <c r="H71" s="198"/>
      <c r="I71" s="199"/>
      <c r="J71" s="199"/>
      <c r="K71" s="199"/>
      <c r="L71" s="27"/>
      <c r="M71" s="200"/>
      <c r="N71" s="201"/>
      <c r="O71" s="202"/>
      <c r="P71" s="202"/>
      <c r="Q71" s="202"/>
      <c r="R71" s="202"/>
      <c r="S71" s="17" t="str">
        <f>IFERROR(IF(O71="","",DATEDIF(O71,date[期日],"Y")),"")</f>
        <v/>
      </c>
      <c r="T71" s="198"/>
      <c r="U71" s="198"/>
      <c r="V71" s="198"/>
    </row>
    <row r="72" spans="2:22" x14ac:dyDescent="0.55000000000000004">
      <c r="B72" s="18">
        <v>61</v>
      </c>
      <c r="C72" s="198"/>
      <c r="D72" s="198"/>
      <c r="E72" s="198"/>
      <c r="F72" s="198"/>
      <c r="G72" s="198"/>
      <c r="H72" s="198"/>
      <c r="I72" s="199"/>
      <c r="J72" s="199"/>
      <c r="K72" s="199"/>
      <c r="L72" s="27"/>
      <c r="M72" s="200"/>
      <c r="N72" s="201"/>
      <c r="O72" s="202"/>
      <c r="P72" s="202"/>
      <c r="Q72" s="202"/>
      <c r="R72" s="202"/>
      <c r="S72" s="17" t="str">
        <f>IFERROR(IF(O72="","",DATEDIF(O72,date[期日],"Y")),"")</f>
        <v/>
      </c>
      <c r="T72" s="198"/>
      <c r="U72" s="198"/>
      <c r="V72" s="198"/>
    </row>
    <row r="73" spans="2:22" x14ac:dyDescent="0.55000000000000004">
      <c r="B73" s="18">
        <v>62</v>
      </c>
      <c r="C73" s="198"/>
      <c r="D73" s="198"/>
      <c r="E73" s="198"/>
      <c r="F73" s="198"/>
      <c r="G73" s="198"/>
      <c r="H73" s="198"/>
      <c r="I73" s="199"/>
      <c r="J73" s="199"/>
      <c r="K73" s="199"/>
      <c r="L73" s="27"/>
      <c r="M73" s="200"/>
      <c r="N73" s="201"/>
      <c r="O73" s="202"/>
      <c r="P73" s="202"/>
      <c r="Q73" s="202"/>
      <c r="R73" s="202"/>
      <c r="S73" s="17" t="str">
        <f>IFERROR(IF(O73="","",DATEDIF(O73,date[期日],"Y")),"")</f>
        <v/>
      </c>
      <c r="T73" s="198"/>
      <c r="U73" s="198"/>
      <c r="V73" s="198"/>
    </row>
    <row r="74" spans="2:22" x14ac:dyDescent="0.55000000000000004">
      <c r="B74" s="18">
        <v>63</v>
      </c>
      <c r="C74" s="198"/>
      <c r="D74" s="198"/>
      <c r="E74" s="198"/>
      <c r="F74" s="198"/>
      <c r="G74" s="198"/>
      <c r="H74" s="198"/>
      <c r="I74" s="199"/>
      <c r="J74" s="199"/>
      <c r="K74" s="199"/>
      <c r="L74" s="27"/>
      <c r="M74" s="200"/>
      <c r="N74" s="201"/>
      <c r="O74" s="202"/>
      <c r="P74" s="202"/>
      <c r="Q74" s="202"/>
      <c r="R74" s="202"/>
      <c r="S74" s="17" t="str">
        <f>IFERROR(IF(O74="","",DATEDIF(O74,date[期日],"Y")),"")</f>
        <v/>
      </c>
      <c r="T74" s="198"/>
      <c r="U74" s="198"/>
      <c r="V74" s="198"/>
    </row>
    <row r="75" spans="2:22" x14ac:dyDescent="0.55000000000000004">
      <c r="B75" s="18">
        <v>64</v>
      </c>
      <c r="C75" s="198"/>
      <c r="D75" s="198"/>
      <c r="E75" s="198"/>
      <c r="F75" s="198"/>
      <c r="G75" s="198"/>
      <c r="H75" s="198"/>
      <c r="I75" s="199"/>
      <c r="J75" s="199"/>
      <c r="K75" s="199"/>
      <c r="L75" s="27"/>
      <c r="M75" s="200"/>
      <c r="N75" s="201"/>
      <c r="O75" s="202"/>
      <c r="P75" s="202"/>
      <c r="Q75" s="202"/>
      <c r="R75" s="202"/>
      <c r="S75" s="17" t="str">
        <f>IFERROR(IF(O75="","",DATEDIF(O75,date[期日],"Y")),"")</f>
        <v/>
      </c>
      <c r="T75" s="198"/>
      <c r="U75" s="198"/>
      <c r="V75" s="198"/>
    </row>
    <row r="76" spans="2:22" x14ac:dyDescent="0.55000000000000004">
      <c r="B76" s="18">
        <v>65</v>
      </c>
      <c r="C76" s="198"/>
      <c r="D76" s="198"/>
      <c r="E76" s="198"/>
      <c r="F76" s="198"/>
      <c r="G76" s="198"/>
      <c r="H76" s="198"/>
      <c r="I76" s="199"/>
      <c r="J76" s="199"/>
      <c r="K76" s="199"/>
      <c r="L76" s="27"/>
      <c r="M76" s="200"/>
      <c r="N76" s="201"/>
      <c r="O76" s="202"/>
      <c r="P76" s="202"/>
      <c r="Q76" s="202"/>
      <c r="R76" s="202"/>
      <c r="S76" s="17" t="str">
        <f>IFERROR(IF(O76="","",DATEDIF(O76,date[期日],"Y")),"")</f>
        <v/>
      </c>
      <c r="T76" s="198"/>
      <c r="U76" s="198"/>
      <c r="V76" s="198"/>
    </row>
    <row r="77" spans="2:22" x14ac:dyDescent="0.55000000000000004">
      <c r="B77" s="18">
        <v>66</v>
      </c>
      <c r="C77" s="198"/>
      <c r="D77" s="198"/>
      <c r="E77" s="198"/>
      <c r="F77" s="198"/>
      <c r="G77" s="198"/>
      <c r="H77" s="198"/>
      <c r="I77" s="199"/>
      <c r="J77" s="199"/>
      <c r="K77" s="199"/>
      <c r="L77" s="27"/>
      <c r="M77" s="200"/>
      <c r="N77" s="201"/>
      <c r="O77" s="202"/>
      <c r="P77" s="202"/>
      <c r="Q77" s="202"/>
      <c r="R77" s="202"/>
      <c r="S77" s="17" t="str">
        <f>IFERROR(IF(O77="","",DATEDIF(O77,date[期日],"Y")),"")</f>
        <v/>
      </c>
      <c r="T77" s="198"/>
      <c r="U77" s="198"/>
      <c r="V77" s="198"/>
    </row>
    <row r="78" spans="2:22" x14ac:dyDescent="0.55000000000000004">
      <c r="B78" s="18">
        <v>67</v>
      </c>
      <c r="C78" s="198"/>
      <c r="D78" s="198"/>
      <c r="E78" s="198"/>
      <c r="F78" s="198"/>
      <c r="G78" s="198"/>
      <c r="H78" s="198"/>
      <c r="I78" s="199"/>
      <c r="J78" s="199"/>
      <c r="K78" s="199"/>
      <c r="L78" s="27"/>
      <c r="M78" s="200"/>
      <c r="N78" s="201"/>
      <c r="O78" s="202"/>
      <c r="P78" s="202"/>
      <c r="Q78" s="202"/>
      <c r="R78" s="202"/>
      <c r="S78" s="17" t="str">
        <f>IFERROR(IF(O78="","",DATEDIF(O78,date[期日],"Y")),"")</f>
        <v/>
      </c>
      <c r="T78" s="198"/>
      <c r="U78" s="198"/>
      <c r="V78" s="198"/>
    </row>
    <row r="79" spans="2:22" x14ac:dyDescent="0.55000000000000004">
      <c r="B79" s="18">
        <v>68</v>
      </c>
      <c r="C79" s="198"/>
      <c r="D79" s="198"/>
      <c r="E79" s="198"/>
      <c r="F79" s="198"/>
      <c r="G79" s="198"/>
      <c r="H79" s="198"/>
      <c r="I79" s="199"/>
      <c r="J79" s="199"/>
      <c r="K79" s="199"/>
      <c r="L79" s="27"/>
      <c r="M79" s="200"/>
      <c r="N79" s="201"/>
      <c r="O79" s="202"/>
      <c r="P79" s="202"/>
      <c r="Q79" s="202"/>
      <c r="R79" s="202"/>
      <c r="S79" s="17" t="str">
        <f>IFERROR(IF(O79="","",DATEDIF(O79,date[期日],"Y")),"")</f>
        <v/>
      </c>
      <c r="T79" s="198"/>
      <c r="U79" s="198"/>
      <c r="V79" s="198"/>
    </row>
    <row r="80" spans="2:22" x14ac:dyDescent="0.55000000000000004">
      <c r="B80" s="18">
        <v>69</v>
      </c>
      <c r="C80" s="198"/>
      <c r="D80" s="198"/>
      <c r="E80" s="198"/>
      <c r="F80" s="198"/>
      <c r="G80" s="198"/>
      <c r="H80" s="198"/>
      <c r="I80" s="199"/>
      <c r="J80" s="199"/>
      <c r="K80" s="199"/>
      <c r="L80" s="27"/>
      <c r="M80" s="200"/>
      <c r="N80" s="201"/>
      <c r="O80" s="202"/>
      <c r="P80" s="202"/>
      <c r="Q80" s="202"/>
      <c r="R80" s="202"/>
      <c r="S80" s="17" t="str">
        <f>IFERROR(IF(O80="","",DATEDIF(O80,date[期日],"Y")),"")</f>
        <v/>
      </c>
      <c r="T80" s="198"/>
      <c r="U80" s="198"/>
      <c r="V80" s="198"/>
    </row>
    <row r="81" spans="2:22" x14ac:dyDescent="0.55000000000000004">
      <c r="B81" s="18">
        <v>70</v>
      </c>
      <c r="C81" s="198"/>
      <c r="D81" s="198"/>
      <c r="E81" s="198"/>
      <c r="F81" s="198"/>
      <c r="G81" s="198"/>
      <c r="H81" s="198"/>
      <c r="I81" s="199"/>
      <c r="J81" s="199"/>
      <c r="K81" s="199"/>
      <c r="L81" s="27"/>
      <c r="M81" s="200"/>
      <c r="N81" s="201"/>
      <c r="O81" s="202"/>
      <c r="P81" s="202"/>
      <c r="Q81" s="202"/>
      <c r="R81" s="202"/>
      <c r="S81" s="17" t="str">
        <f>IFERROR(IF(O81="","",DATEDIF(O81,date[期日],"Y")),"")</f>
        <v/>
      </c>
      <c r="T81" s="198"/>
      <c r="U81" s="198"/>
      <c r="V81" s="198"/>
    </row>
    <row r="82" spans="2:22" x14ac:dyDescent="0.55000000000000004">
      <c r="B82" s="18">
        <v>71</v>
      </c>
      <c r="C82" s="198"/>
      <c r="D82" s="198"/>
      <c r="E82" s="198"/>
      <c r="F82" s="198"/>
      <c r="G82" s="198"/>
      <c r="H82" s="198"/>
      <c r="I82" s="199"/>
      <c r="J82" s="199"/>
      <c r="K82" s="199"/>
      <c r="L82" s="27"/>
      <c r="M82" s="200"/>
      <c r="N82" s="201"/>
      <c r="O82" s="202"/>
      <c r="P82" s="202"/>
      <c r="Q82" s="202"/>
      <c r="R82" s="202"/>
      <c r="S82" s="17" t="str">
        <f>IFERROR(IF(O82="","",DATEDIF(O82,date[期日],"Y")),"")</f>
        <v/>
      </c>
      <c r="T82" s="198"/>
      <c r="U82" s="198"/>
      <c r="V82" s="198"/>
    </row>
    <row r="83" spans="2:22" x14ac:dyDescent="0.55000000000000004">
      <c r="B83" s="18">
        <v>72</v>
      </c>
      <c r="C83" s="198"/>
      <c r="D83" s="198"/>
      <c r="E83" s="198"/>
      <c r="F83" s="198"/>
      <c r="G83" s="198"/>
      <c r="H83" s="198"/>
      <c r="I83" s="199"/>
      <c r="J83" s="199"/>
      <c r="K83" s="199"/>
      <c r="L83" s="27"/>
      <c r="M83" s="200"/>
      <c r="N83" s="201"/>
      <c r="O83" s="202"/>
      <c r="P83" s="202"/>
      <c r="Q83" s="202"/>
      <c r="R83" s="202"/>
      <c r="S83" s="17" t="str">
        <f>IFERROR(IF(O83="","",DATEDIF(O83,date[期日],"Y")),"")</f>
        <v/>
      </c>
      <c r="T83" s="198"/>
      <c r="U83" s="198"/>
      <c r="V83" s="198"/>
    </row>
    <row r="84" spans="2:22" x14ac:dyDescent="0.55000000000000004">
      <c r="B84" s="18">
        <v>73</v>
      </c>
      <c r="C84" s="198"/>
      <c r="D84" s="198"/>
      <c r="E84" s="198"/>
      <c r="F84" s="198"/>
      <c r="G84" s="198"/>
      <c r="H84" s="198"/>
      <c r="I84" s="199"/>
      <c r="J84" s="199"/>
      <c r="K84" s="199"/>
      <c r="L84" s="27"/>
      <c r="M84" s="200"/>
      <c r="N84" s="201"/>
      <c r="O84" s="202"/>
      <c r="P84" s="202"/>
      <c r="Q84" s="202"/>
      <c r="R84" s="202"/>
      <c r="S84" s="17" t="str">
        <f>IFERROR(IF(O84="","",DATEDIF(O84,date[期日],"Y")),"")</f>
        <v/>
      </c>
      <c r="T84" s="198"/>
      <c r="U84" s="198"/>
      <c r="V84" s="198"/>
    </row>
    <row r="85" spans="2:22" x14ac:dyDescent="0.55000000000000004">
      <c r="B85" s="18">
        <v>74</v>
      </c>
      <c r="C85" s="198"/>
      <c r="D85" s="198"/>
      <c r="E85" s="198"/>
      <c r="F85" s="198"/>
      <c r="G85" s="198"/>
      <c r="H85" s="198"/>
      <c r="I85" s="199"/>
      <c r="J85" s="199"/>
      <c r="K85" s="199"/>
      <c r="L85" s="27"/>
      <c r="M85" s="200"/>
      <c r="N85" s="201"/>
      <c r="O85" s="202"/>
      <c r="P85" s="202"/>
      <c r="Q85" s="202"/>
      <c r="R85" s="202"/>
      <c r="S85" s="17" t="str">
        <f>IFERROR(IF(O85="","",DATEDIF(O85,date[期日],"Y")),"")</f>
        <v/>
      </c>
      <c r="T85" s="198"/>
      <c r="U85" s="198"/>
      <c r="V85" s="198"/>
    </row>
    <row r="86" spans="2:22" x14ac:dyDescent="0.55000000000000004">
      <c r="B86" s="18">
        <v>75</v>
      </c>
      <c r="C86" s="198"/>
      <c r="D86" s="198"/>
      <c r="E86" s="198"/>
      <c r="F86" s="198"/>
      <c r="G86" s="198"/>
      <c r="H86" s="198"/>
      <c r="I86" s="199"/>
      <c r="J86" s="199"/>
      <c r="K86" s="199"/>
      <c r="L86" s="27"/>
      <c r="M86" s="200"/>
      <c r="N86" s="201"/>
      <c r="O86" s="202"/>
      <c r="P86" s="202"/>
      <c r="Q86" s="202"/>
      <c r="R86" s="202"/>
      <c r="S86" s="17" t="str">
        <f>IFERROR(IF(O86="","",DATEDIF(O86,date[期日],"Y")),"")</f>
        <v/>
      </c>
      <c r="T86" s="198"/>
      <c r="U86" s="198"/>
      <c r="V86" s="198"/>
    </row>
    <row r="87" spans="2:22" x14ac:dyDescent="0.55000000000000004">
      <c r="B87" s="18">
        <v>76</v>
      </c>
      <c r="C87" s="198"/>
      <c r="D87" s="198"/>
      <c r="E87" s="198"/>
      <c r="F87" s="198"/>
      <c r="G87" s="198"/>
      <c r="H87" s="198"/>
      <c r="I87" s="199"/>
      <c r="J87" s="199"/>
      <c r="K87" s="199"/>
      <c r="L87" s="27"/>
      <c r="M87" s="200"/>
      <c r="N87" s="201"/>
      <c r="O87" s="202"/>
      <c r="P87" s="202"/>
      <c r="Q87" s="202"/>
      <c r="R87" s="202"/>
      <c r="S87" s="17" t="str">
        <f>IFERROR(IF(O87="","",DATEDIF(O87,date[期日],"Y")),"")</f>
        <v/>
      </c>
      <c r="T87" s="198"/>
      <c r="U87" s="198"/>
      <c r="V87" s="198"/>
    </row>
    <row r="88" spans="2:22" x14ac:dyDescent="0.55000000000000004">
      <c r="B88" s="18">
        <v>77</v>
      </c>
      <c r="C88" s="198"/>
      <c r="D88" s="198"/>
      <c r="E88" s="198"/>
      <c r="F88" s="198"/>
      <c r="G88" s="198"/>
      <c r="H88" s="198"/>
      <c r="I88" s="199"/>
      <c r="J88" s="199"/>
      <c r="K88" s="199"/>
      <c r="L88" s="27"/>
      <c r="M88" s="200"/>
      <c r="N88" s="201"/>
      <c r="O88" s="202"/>
      <c r="P88" s="202"/>
      <c r="Q88" s="202"/>
      <c r="R88" s="202"/>
      <c r="S88" s="17" t="str">
        <f>IFERROR(IF(O88="","",DATEDIF(O88,date[期日],"Y")),"")</f>
        <v/>
      </c>
      <c r="T88" s="198"/>
      <c r="U88" s="198"/>
      <c r="V88" s="198"/>
    </row>
    <row r="89" spans="2:22" x14ac:dyDescent="0.55000000000000004">
      <c r="B89" s="18">
        <v>78</v>
      </c>
      <c r="C89" s="198"/>
      <c r="D89" s="198"/>
      <c r="E89" s="198"/>
      <c r="F89" s="198"/>
      <c r="G89" s="198"/>
      <c r="H89" s="198"/>
      <c r="I89" s="199"/>
      <c r="J89" s="199"/>
      <c r="K89" s="199"/>
      <c r="L89" s="27"/>
      <c r="M89" s="200"/>
      <c r="N89" s="201"/>
      <c r="O89" s="202"/>
      <c r="P89" s="202"/>
      <c r="Q89" s="202"/>
      <c r="R89" s="202"/>
      <c r="S89" s="17" t="str">
        <f>IFERROR(IF(O89="","",DATEDIF(O89,date[期日],"Y")),"")</f>
        <v/>
      </c>
      <c r="T89" s="198"/>
      <c r="U89" s="198"/>
      <c r="V89" s="198"/>
    </row>
    <row r="90" spans="2:22" x14ac:dyDescent="0.55000000000000004">
      <c r="B90" s="18">
        <v>79</v>
      </c>
      <c r="C90" s="198"/>
      <c r="D90" s="198"/>
      <c r="E90" s="198"/>
      <c r="F90" s="198"/>
      <c r="G90" s="198"/>
      <c r="H90" s="198"/>
      <c r="I90" s="199"/>
      <c r="J90" s="199"/>
      <c r="K90" s="199"/>
      <c r="L90" s="27"/>
      <c r="M90" s="200"/>
      <c r="N90" s="201"/>
      <c r="O90" s="202"/>
      <c r="P90" s="202"/>
      <c r="Q90" s="202"/>
      <c r="R90" s="202"/>
      <c r="S90" s="17" t="str">
        <f>IFERROR(IF(O90="","",DATEDIF(O90,date[期日],"Y")),"")</f>
        <v/>
      </c>
      <c r="T90" s="198"/>
      <c r="U90" s="198"/>
      <c r="V90" s="198"/>
    </row>
    <row r="91" spans="2:22" x14ac:dyDescent="0.55000000000000004">
      <c r="B91" s="18">
        <v>80</v>
      </c>
      <c r="C91" s="198"/>
      <c r="D91" s="198"/>
      <c r="E91" s="198"/>
      <c r="F91" s="198"/>
      <c r="G91" s="198"/>
      <c r="H91" s="198"/>
      <c r="I91" s="199"/>
      <c r="J91" s="199"/>
      <c r="K91" s="199"/>
      <c r="L91" s="27"/>
      <c r="M91" s="200"/>
      <c r="N91" s="201"/>
      <c r="O91" s="202"/>
      <c r="P91" s="202"/>
      <c r="Q91" s="202"/>
      <c r="R91" s="202"/>
      <c r="S91" s="17" t="str">
        <f>IFERROR(IF(O91="","",DATEDIF(O91,date[期日],"Y")),"")</f>
        <v/>
      </c>
      <c r="T91" s="198"/>
      <c r="U91" s="198"/>
      <c r="V91" s="198"/>
    </row>
    <row r="92" spans="2:22" x14ac:dyDescent="0.55000000000000004">
      <c r="B92" s="18">
        <v>81</v>
      </c>
      <c r="C92" s="198"/>
      <c r="D92" s="198"/>
      <c r="E92" s="198"/>
      <c r="F92" s="198"/>
      <c r="G92" s="198"/>
      <c r="H92" s="198"/>
      <c r="I92" s="199"/>
      <c r="J92" s="199"/>
      <c r="K92" s="199"/>
      <c r="L92" s="27"/>
      <c r="M92" s="200"/>
      <c r="N92" s="201"/>
      <c r="O92" s="202"/>
      <c r="P92" s="202"/>
      <c r="Q92" s="202"/>
      <c r="R92" s="202"/>
      <c r="S92" s="17" t="str">
        <f>IFERROR(IF(O92="","",DATEDIF(O92,date[期日],"Y")),"")</f>
        <v/>
      </c>
      <c r="T92" s="198"/>
      <c r="U92" s="198"/>
      <c r="V92" s="198"/>
    </row>
    <row r="93" spans="2:22" x14ac:dyDescent="0.55000000000000004">
      <c r="B93" s="18">
        <v>82</v>
      </c>
      <c r="C93" s="198"/>
      <c r="D93" s="198"/>
      <c r="E93" s="198"/>
      <c r="F93" s="198"/>
      <c r="G93" s="198"/>
      <c r="H93" s="198"/>
      <c r="I93" s="199"/>
      <c r="J93" s="199"/>
      <c r="K93" s="199"/>
      <c r="L93" s="27"/>
      <c r="M93" s="200"/>
      <c r="N93" s="201"/>
      <c r="O93" s="202"/>
      <c r="P93" s="202"/>
      <c r="Q93" s="202"/>
      <c r="R93" s="202"/>
      <c r="S93" s="17" t="str">
        <f>IFERROR(IF(O93="","",DATEDIF(O93,date[期日],"Y")),"")</f>
        <v/>
      </c>
      <c r="T93" s="198"/>
      <c r="U93" s="198"/>
      <c r="V93" s="198"/>
    </row>
    <row r="94" spans="2:22" x14ac:dyDescent="0.55000000000000004">
      <c r="B94" s="18">
        <v>83</v>
      </c>
      <c r="C94" s="198"/>
      <c r="D94" s="198"/>
      <c r="E94" s="198"/>
      <c r="F94" s="198"/>
      <c r="G94" s="198"/>
      <c r="H94" s="198"/>
      <c r="I94" s="199"/>
      <c r="J94" s="199"/>
      <c r="K94" s="199"/>
      <c r="L94" s="27"/>
      <c r="M94" s="200"/>
      <c r="N94" s="201"/>
      <c r="O94" s="202"/>
      <c r="P94" s="202"/>
      <c r="Q94" s="202"/>
      <c r="R94" s="202"/>
      <c r="S94" s="17" t="str">
        <f>IFERROR(IF(O94="","",DATEDIF(O94,date[期日],"Y")),"")</f>
        <v/>
      </c>
      <c r="T94" s="198"/>
      <c r="U94" s="198"/>
      <c r="V94" s="198"/>
    </row>
    <row r="95" spans="2:22" x14ac:dyDescent="0.55000000000000004">
      <c r="B95" s="18">
        <v>84</v>
      </c>
      <c r="C95" s="198"/>
      <c r="D95" s="198"/>
      <c r="E95" s="198"/>
      <c r="F95" s="198"/>
      <c r="G95" s="198"/>
      <c r="H95" s="198"/>
      <c r="I95" s="199"/>
      <c r="J95" s="199"/>
      <c r="K95" s="199"/>
      <c r="L95" s="27"/>
      <c r="M95" s="200"/>
      <c r="N95" s="201"/>
      <c r="O95" s="202"/>
      <c r="P95" s="202"/>
      <c r="Q95" s="202"/>
      <c r="R95" s="202"/>
      <c r="S95" s="17" t="str">
        <f>IFERROR(IF(O95="","",DATEDIF(O95,date[期日],"Y")),"")</f>
        <v/>
      </c>
      <c r="T95" s="198"/>
      <c r="U95" s="198"/>
      <c r="V95" s="198"/>
    </row>
    <row r="96" spans="2:22" x14ac:dyDescent="0.55000000000000004">
      <c r="B96" s="18">
        <v>85</v>
      </c>
      <c r="C96" s="198"/>
      <c r="D96" s="198"/>
      <c r="E96" s="198"/>
      <c r="F96" s="198"/>
      <c r="G96" s="198"/>
      <c r="H96" s="198"/>
      <c r="I96" s="199"/>
      <c r="J96" s="199"/>
      <c r="K96" s="199"/>
      <c r="L96" s="27"/>
      <c r="M96" s="200"/>
      <c r="N96" s="201"/>
      <c r="O96" s="202"/>
      <c r="P96" s="202"/>
      <c r="Q96" s="202"/>
      <c r="R96" s="202"/>
      <c r="S96" s="17" t="str">
        <f>IFERROR(IF(O96="","",DATEDIF(O96,date[期日],"Y")),"")</f>
        <v/>
      </c>
      <c r="T96" s="198"/>
      <c r="U96" s="198"/>
      <c r="V96" s="198"/>
    </row>
    <row r="97" spans="2:22" x14ac:dyDescent="0.55000000000000004">
      <c r="B97" s="18">
        <v>86</v>
      </c>
      <c r="C97" s="198"/>
      <c r="D97" s="198"/>
      <c r="E97" s="198"/>
      <c r="F97" s="198"/>
      <c r="G97" s="198"/>
      <c r="H97" s="198"/>
      <c r="I97" s="199"/>
      <c r="J97" s="199"/>
      <c r="K97" s="199"/>
      <c r="L97" s="27"/>
      <c r="M97" s="200"/>
      <c r="N97" s="201"/>
      <c r="O97" s="202"/>
      <c r="P97" s="202"/>
      <c r="Q97" s="202"/>
      <c r="R97" s="202"/>
      <c r="S97" s="17" t="str">
        <f>IFERROR(IF(O97="","",DATEDIF(O97,date[期日],"Y")),"")</f>
        <v/>
      </c>
      <c r="T97" s="198"/>
      <c r="U97" s="198"/>
      <c r="V97" s="198"/>
    </row>
    <row r="98" spans="2:22" x14ac:dyDescent="0.55000000000000004">
      <c r="B98" s="18">
        <v>87</v>
      </c>
      <c r="C98" s="198"/>
      <c r="D98" s="198"/>
      <c r="E98" s="198"/>
      <c r="F98" s="198"/>
      <c r="G98" s="198"/>
      <c r="H98" s="198"/>
      <c r="I98" s="199"/>
      <c r="J98" s="199"/>
      <c r="K98" s="199"/>
      <c r="L98" s="27"/>
      <c r="M98" s="200"/>
      <c r="N98" s="201"/>
      <c r="O98" s="202"/>
      <c r="P98" s="202"/>
      <c r="Q98" s="202"/>
      <c r="R98" s="202"/>
      <c r="S98" s="17" t="str">
        <f>IFERROR(IF(O98="","",DATEDIF(O98,date[期日],"Y")),"")</f>
        <v/>
      </c>
      <c r="T98" s="198"/>
      <c r="U98" s="198"/>
      <c r="V98" s="198"/>
    </row>
    <row r="99" spans="2:22" x14ac:dyDescent="0.55000000000000004">
      <c r="B99" s="18">
        <v>88</v>
      </c>
      <c r="C99" s="198"/>
      <c r="D99" s="198"/>
      <c r="E99" s="198"/>
      <c r="F99" s="198"/>
      <c r="G99" s="198"/>
      <c r="H99" s="198"/>
      <c r="I99" s="199"/>
      <c r="J99" s="199"/>
      <c r="K99" s="199"/>
      <c r="L99" s="27"/>
      <c r="M99" s="200"/>
      <c r="N99" s="201"/>
      <c r="O99" s="202"/>
      <c r="P99" s="202"/>
      <c r="Q99" s="202"/>
      <c r="R99" s="202"/>
      <c r="S99" s="17" t="str">
        <f>IFERROR(IF(O99="","",DATEDIF(O99,date[期日],"Y")),"")</f>
        <v/>
      </c>
      <c r="T99" s="198"/>
      <c r="U99" s="198"/>
      <c r="V99" s="198"/>
    </row>
    <row r="100" spans="2:22" x14ac:dyDescent="0.55000000000000004">
      <c r="B100" s="18">
        <v>89</v>
      </c>
      <c r="C100" s="198"/>
      <c r="D100" s="198"/>
      <c r="E100" s="198"/>
      <c r="F100" s="198"/>
      <c r="G100" s="198"/>
      <c r="H100" s="198"/>
      <c r="I100" s="199"/>
      <c r="J100" s="199"/>
      <c r="K100" s="199"/>
      <c r="L100" s="27"/>
      <c r="M100" s="200"/>
      <c r="N100" s="201"/>
      <c r="O100" s="202"/>
      <c r="P100" s="202"/>
      <c r="Q100" s="202"/>
      <c r="R100" s="202"/>
      <c r="S100" s="17" t="str">
        <f>IFERROR(IF(O100="","",DATEDIF(O100,date[期日],"Y")),"")</f>
        <v/>
      </c>
      <c r="T100" s="198"/>
      <c r="U100" s="198"/>
      <c r="V100" s="198"/>
    </row>
    <row r="101" spans="2:22" x14ac:dyDescent="0.55000000000000004">
      <c r="B101" s="18">
        <v>90</v>
      </c>
      <c r="C101" s="198"/>
      <c r="D101" s="198"/>
      <c r="E101" s="198"/>
      <c r="F101" s="198"/>
      <c r="G101" s="198"/>
      <c r="H101" s="198"/>
      <c r="I101" s="199"/>
      <c r="J101" s="199"/>
      <c r="K101" s="199"/>
      <c r="L101" s="27"/>
      <c r="M101" s="200"/>
      <c r="N101" s="201"/>
      <c r="O101" s="202"/>
      <c r="P101" s="202"/>
      <c r="Q101" s="202"/>
      <c r="R101" s="202"/>
      <c r="S101" s="17" t="str">
        <f>IFERROR(IF(O101="","",DATEDIF(O101,date[期日],"Y")),"")</f>
        <v/>
      </c>
      <c r="T101" s="198"/>
      <c r="U101" s="198"/>
      <c r="V101" s="198"/>
    </row>
    <row r="102" spans="2:22" x14ac:dyDescent="0.55000000000000004">
      <c r="B102" s="18">
        <v>91</v>
      </c>
      <c r="C102" s="198"/>
      <c r="D102" s="198"/>
      <c r="E102" s="198"/>
      <c r="F102" s="198"/>
      <c r="G102" s="198"/>
      <c r="H102" s="198"/>
      <c r="I102" s="199"/>
      <c r="J102" s="199"/>
      <c r="K102" s="199"/>
      <c r="L102" s="27"/>
      <c r="M102" s="200"/>
      <c r="N102" s="201"/>
      <c r="O102" s="202"/>
      <c r="P102" s="202"/>
      <c r="Q102" s="202"/>
      <c r="R102" s="202"/>
      <c r="S102" s="17" t="str">
        <f>IFERROR(IF(O102="","",DATEDIF(O102,date[期日],"Y")),"")</f>
        <v/>
      </c>
      <c r="T102" s="198"/>
      <c r="U102" s="198"/>
      <c r="V102" s="198"/>
    </row>
    <row r="103" spans="2:22" x14ac:dyDescent="0.55000000000000004">
      <c r="B103" s="18">
        <v>92</v>
      </c>
      <c r="C103" s="198"/>
      <c r="D103" s="198"/>
      <c r="E103" s="198"/>
      <c r="F103" s="198"/>
      <c r="G103" s="198"/>
      <c r="H103" s="198"/>
      <c r="I103" s="199"/>
      <c r="J103" s="199"/>
      <c r="K103" s="199"/>
      <c r="L103" s="27"/>
      <c r="M103" s="200"/>
      <c r="N103" s="201"/>
      <c r="O103" s="202"/>
      <c r="P103" s="202"/>
      <c r="Q103" s="202"/>
      <c r="R103" s="202"/>
      <c r="S103" s="17" t="str">
        <f>IFERROR(IF(O103="","",DATEDIF(O103,date[期日],"Y")),"")</f>
        <v/>
      </c>
      <c r="T103" s="198"/>
      <c r="U103" s="198"/>
      <c r="V103" s="198"/>
    </row>
    <row r="104" spans="2:22" x14ac:dyDescent="0.55000000000000004">
      <c r="B104" s="18">
        <v>93</v>
      </c>
      <c r="C104" s="198"/>
      <c r="D104" s="198"/>
      <c r="E104" s="198"/>
      <c r="F104" s="198"/>
      <c r="G104" s="198"/>
      <c r="H104" s="198"/>
      <c r="I104" s="199"/>
      <c r="J104" s="199"/>
      <c r="K104" s="199"/>
      <c r="L104" s="27"/>
      <c r="M104" s="200"/>
      <c r="N104" s="201"/>
      <c r="O104" s="202"/>
      <c r="P104" s="202"/>
      <c r="Q104" s="202"/>
      <c r="R104" s="202"/>
      <c r="S104" s="17" t="str">
        <f>IFERROR(IF(O104="","",DATEDIF(O104,date[期日],"Y")),"")</f>
        <v/>
      </c>
      <c r="T104" s="198"/>
      <c r="U104" s="198"/>
      <c r="V104" s="198"/>
    </row>
    <row r="105" spans="2:22" x14ac:dyDescent="0.55000000000000004">
      <c r="B105" s="18">
        <v>94</v>
      </c>
      <c r="C105" s="198"/>
      <c r="D105" s="198"/>
      <c r="E105" s="198"/>
      <c r="F105" s="198"/>
      <c r="G105" s="198"/>
      <c r="H105" s="198"/>
      <c r="I105" s="199"/>
      <c r="J105" s="199"/>
      <c r="K105" s="199"/>
      <c r="L105" s="27"/>
      <c r="M105" s="200"/>
      <c r="N105" s="201"/>
      <c r="O105" s="202"/>
      <c r="P105" s="202"/>
      <c r="Q105" s="202"/>
      <c r="R105" s="202"/>
      <c r="S105" s="17" t="str">
        <f>IFERROR(IF(O105="","",DATEDIF(O105,date[期日],"Y")),"")</f>
        <v/>
      </c>
      <c r="T105" s="198"/>
      <c r="U105" s="198"/>
      <c r="V105" s="198"/>
    </row>
    <row r="106" spans="2:22" x14ac:dyDescent="0.55000000000000004">
      <c r="B106" s="18">
        <v>95</v>
      </c>
      <c r="C106" s="198"/>
      <c r="D106" s="198"/>
      <c r="E106" s="198"/>
      <c r="F106" s="198"/>
      <c r="G106" s="198"/>
      <c r="H106" s="198"/>
      <c r="I106" s="199"/>
      <c r="J106" s="199"/>
      <c r="K106" s="199"/>
      <c r="L106" s="27"/>
      <c r="M106" s="200"/>
      <c r="N106" s="201"/>
      <c r="O106" s="202"/>
      <c r="P106" s="202"/>
      <c r="Q106" s="202"/>
      <c r="R106" s="202"/>
      <c r="S106" s="17" t="str">
        <f>IFERROR(IF(O106="","",DATEDIF(O106,date[期日],"Y")),"")</f>
        <v/>
      </c>
      <c r="T106" s="198"/>
      <c r="U106" s="198"/>
      <c r="V106" s="198"/>
    </row>
    <row r="107" spans="2:22" x14ac:dyDescent="0.55000000000000004">
      <c r="B107" s="18">
        <v>96</v>
      </c>
      <c r="C107" s="198"/>
      <c r="D107" s="198"/>
      <c r="E107" s="198"/>
      <c r="F107" s="198"/>
      <c r="G107" s="198"/>
      <c r="H107" s="198"/>
      <c r="I107" s="199"/>
      <c r="J107" s="199"/>
      <c r="K107" s="199"/>
      <c r="L107" s="27"/>
      <c r="M107" s="200"/>
      <c r="N107" s="201"/>
      <c r="O107" s="202"/>
      <c r="P107" s="202"/>
      <c r="Q107" s="202"/>
      <c r="R107" s="202"/>
      <c r="S107" s="17" t="str">
        <f>IFERROR(IF(O107="","",DATEDIF(O107,date[期日],"Y")),"")</f>
        <v/>
      </c>
      <c r="T107" s="198"/>
      <c r="U107" s="198"/>
      <c r="V107" s="198"/>
    </row>
    <row r="108" spans="2:22" x14ac:dyDescent="0.55000000000000004">
      <c r="B108" s="18">
        <v>97</v>
      </c>
      <c r="C108" s="198"/>
      <c r="D108" s="198"/>
      <c r="E108" s="198"/>
      <c r="F108" s="198"/>
      <c r="G108" s="198"/>
      <c r="H108" s="198"/>
      <c r="I108" s="199"/>
      <c r="J108" s="199"/>
      <c r="K108" s="199"/>
      <c r="L108" s="27"/>
      <c r="M108" s="200"/>
      <c r="N108" s="201"/>
      <c r="O108" s="202"/>
      <c r="P108" s="202"/>
      <c r="Q108" s="202"/>
      <c r="R108" s="202"/>
      <c r="S108" s="17" t="str">
        <f>IFERROR(IF(O108="","",DATEDIF(O108,date[期日],"Y")),"")</f>
        <v/>
      </c>
      <c r="T108" s="198"/>
      <c r="U108" s="198"/>
      <c r="V108" s="198"/>
    </row>
    <row r="109" spans="2:22" x14ac:dyDescent="0.55000000000000004">
      <c r="B109" s="18">
        <v>98</v>
      </c>
      <c r="C109" s="198"/>
      <c r="D109" s="198"/>
      <c r="E109" s="198"/>
      <c r="F109" s="198"/>
      <c r="G109" s="198"/>
      <c r="H109" s="198"/>
      <c r="I109" s="199"/>
      <c r="J109" s="199"/>
      <c r="K109" s="199"/>
      <c r="L109" s="27"/>
      <c r="M109" s="200"/>
      <c r="N109" s="201"/>
      <c r="O109" s="202"/>
      <c r="P109" s="202"/>
      <c r="Q109" s="202"/>
      <c r="R109" s="202"/>
      <c r="S109" s="17" t="str">
        <f>IFERROR(IF(O109="","",DATEDIF(O109,date[期日],"Y")),"")</f>
        <v/>
      </c>
      <c r="T109" s="198"/>
      <c r="U109" s="198"/>
      <c r="V109" s="198"/>
    </row>
    <row r="110" spans="2:22" x14ac:dyDescent="0.55000000000000004">
      <c r="B110" s="18">
        <v>99</v>
      </c>
      <c r="C110" s="198"/>
      <c r="D110" s="198"/>
      <c r="E110" s="198"/>
      <c r="F110" s="198"/>
      <c r="G110" s="198"/>
      <c r="H110" s="198"/>
      <c r="I110" s="199"/>
      <c r="J110" s="199"/>
      <c r="K110" s="199"/>
      <c r="L110" s="27"/>
      <c r="M110" s="200"/>
      <c r="N110" s="201"/>
      <c r="O110" s="202"/>
      <c r="P110" s="202"/>
      <c r="Q110" s="202"/>
      <c r="R110" s="202"/>
      <c r="S110" s="17" t="str">
        <f>IFERROR(IF(O110="","",DATEDIF(O110,date[期日],"Y")),"")</f>
        <v/>
      </c>
      <c r="T110" s="198"/>
      <c r="U110" s="198"/>
      <c r="V110" s="198"/>
    </row>
    <row r="111" spans="2:22" x14ac:dyDescent="0.55000000000000004">
      <c r="B111" s="42">
        <v>100</v>
      </c>
      <c r="C111" s="198"/>
      <c r="D111" s="198"/>
      <c r="E111" s="198"/>
      <c r="F111" s="198"/>
      <c r="G111" s="198"/>
      <c r="H111" s="198"/>
      <c r="I111" s="199"/>
      <c r="J111" s="199"/>
      <c r="K111" s="199"/>
      <c r="L111" s="27"/>
      <c r="M111" s="200"/>
      <c r="N111" s="201"/>
      <c r="O111" s="202"/>
      <c r="P111" s="202"/>
      <c r="Q111" s="202"/>
      <c r="R111" s="202"/>
      <c r="S111" s="17" t="str">
        <f>IFERROR(IF(O111="","",DATEDIF(O111,date[期日],"Y")),"")</f>
        <v/>
      </c>
      <c r="T111" s="198"/>
      <c r="U111" s="198"/>
      <c r="V111" s="198"/>
    </row>
  </sheetData>
  <sheetProtection sheet="1" objects="1" scenarios="1"/>
  <mergeCells count="621">
    <mergeCell ref="C111:E111"/>
    <mergeCell ref="F111:H111"/>
    <mergeCell ref="I111:K111"/>
    <mergeCell ref="M111:N111"/>
    <mergeCell ref="O111:R111"/>
    <mergeCell ref="T111:V111"/>
    <mergeCell ref="C109:E109"/>
    <mergeCell ref="F109:H109"/>
    <mergeCell ref="I109:K109"/>
    <mergeCell ref="M109:N109"/>
    <mergeCell ref="O109:R109"/>
    <mergeCell ref="T109:V109"/>
    <mergeCell ref="C110:E110"/>
    <mergeCell ref="F110:H110"/>
    <mergeCell ref="I110:K110"/>
    <mergeCell ref="M110:N110"/>
    <mergeCell ref="O110:R110"/>
    <mergeCell ref="T110:V110"/>
    <mergeCell ref="C107:E107"/>
    <mergeCell ref="F107:H107"/>
    <mergeCell ref="I107:K107"/>
    <mergeCell ref="M107:N107"/>
    <mergeCell ref="O107:R107"/>
    <mergeCell ref="T107:V107"/>
    <mergeCell ref="C108:E108"/>
    <mergeCell ref="F108:H108"/>
    <mergeCell ref="I108:K108"/>
    <mergeCell ref="M108:N108"/>
    <mergeCell ref="O108:R108"/>
    <mergeCell ref="T108:V108"/>
    <mergeCell ref="C105:E105"/>
    <mergeCell ref="F105:H105"/>
    <mergeCell ref="I105:K105"/>
    <mergeCell ref="M105:N105"/>
    <mergeCell ref="O105:R105"/>
    <mergeCell ref="T105:V105"/>
    <mergeCell ref="C106:E106"/>
    <mergeCell ref="F106:H106"/>
    <mergeCell ref="I106:K106"/>
    <mergeCell ref="M106:N106"/>
    <mergeCell ref="O106:R106"/>
    <mergeCell ref="T106:V106"/>
    <mergeCell ref="C103:E103"/>
    <mergeCell ref="F103:H103"/>
    <mergeCell ref="I103:K103"/>
    <mergeCell ref="M103:N103"/>
    <mergeCell ref="O103:R103"/>
    <mergeCell ref="T103:V103"/>
    <mergeCell ref="C104:E104"/>
    <mergeCell ref="F104:H104"/>
    <mergeCell ref="I104:K104"/>
    <mergeCell ref="M104:N104"/>
    <mergeCell ref="O104:R104"/>
    <mergeCell ref="T104:V104"/>
    <mergeCell ref="C101:E101"/>
    <mergeCell ref="F101:H101"/>
    <mergeCell ref="I101:K101"/>
    <mergeCell ref="M101:N101"/>
    <mergeCell ref="O101:R101"/>
    <mergeCell ref="T101:V101"/>
    <mergeCell ref="C102:E102"/>
    <mergeCell ref="F102:H102"/>
    <mergeCell ref="I102:K102"/>
    <mergeCell ref="M102:N102"/>
    <mergeCell ref="O102:R102"/>
    <mergeCell ref="T102:V102"/>
    <mergeCell ref="C99:E99"/>
    <mergeCell ref="F99:H99"/>
    <mergeCell ref="I99:K99"/>
    <mergeCell ref="M99:N99"/>
    <mergeCell ref="O99:R99"/>
    <mergeCell ref="T99:V99"/>
    <mergeCell ref="C100:E100"/>
    <mergeCell ref="F100:H100"/>
    <mergeCell ref="I100:K100"/>
    <mergeCell ref="M100:N100"/>
    <mergeCell ref="O100:R100"/>
    <mergeCell ref="T100:V100"/>
    <mergeCell ref="C97:E97"/>
    <mergeCell ref="F97:H97"/>
    <mergeCell ref="I97:K97"/>
    <mergeCell ref="M97:N97"/>
    <mergeCell ref="O97:R97"/>
    <mergeCell ref="T97:V97"/>
    <mergeCell ref="C98:E98"/>
    <mergeCell ref="F98:H98"/>
    <mergeCell ref="I98:K98"/>
    <mergeCell ref="M98:N98"/>
    <mergeCell ref="O98:R98"/>
    <mergeCell ref="T98:V98"/>
    <mergeCell ref="C95:E95"/>
    <mergeCell ref="F95:H95"/>
    <mergeCell ref="I95:K95"/>
    <mergeCell ref="M95:N95"/>
    <mergeCell ref="O95:R95"/>
    <mergeCell ref="T95:V95"/>
    <mergeCell ref="C96:E96"/>
    <mergeCell ref="F96:H96"/>
    <mergeCell ref="I96:K96"/>
    <mergeCell ref="M96:N96"/>
    <mergeCell ref="O96:R96"/>
    <mergeCell ref="T96:V96"/>
    <mergeCell ref="C93:E93"/>
    <mergeCell ref="F93:H93"/>
    <mergeCell ref="I93:K93"/>
    <mergeCell ref="M93:N93"/>
    <mergeCell ref="O93:R93"/>
    <mergeCell ref="T93:V93"/>
    <mergeCell ref="C94:E94"/>
    <mergeCell ref="F94:H94"/>
    <mergeCell ref="I94:K94"/>
    <mergeCell ref="M94:N94"/>
    <mergeCell ref="O94:R94"/>
    <mergeCell ref="T94:V94"/>
    <mergeCell ref="C91:E91"/>
    <mergeCell ref="F91:H91"/>
    <mergeCell ref="I91:K91"/>
    <mergeCell ref="M91:N91"/>
    <mergeCell ref="O91:R91"/>
    <mergeCell ref="T91:V91"/>
    <mergeCell ref="C92:E92"/>
    <mergeCell ref="F92:H92"/>
    <mergeCell ref="I92:K92"/>
    <mergeCell ref="M92:N92"/>
    <mergeCell ref="O92:R92"/>
    <mergeCell ref="T92:V92"/>
    <mergeCell ref="C89:E89"/>
    <mergeCell ref="F89:H89"/>
    <mergeCell ref="I89:K89"/>
    <mergeCell ref="M89:N89"/>
    <mergeCell ref="O89:R89"/>
    <mergeCell ref="T89:V89"/>
    <mergeCell ref="C90:E90"/>
    <mergeCell ref="F90:H90"/>
    <mergeCell ref="I90:K90"/>
    <mergeCell ref="M90:N90"/>
    <mergeCell ref="O90:R90"/>
    <mergeCell ref="T90:V90"/>
    <mergeCell ref="C87:E87"/>
    <mergeCell ref="F87:H87"/>
    <mergeCell ref="I87:K87"/>
    <mergeCell ref="M87:N87"/>
    <mergeCell ref="O87:R87"/>
    <mergeCell ref="T87:V87"/>
    <mergeCell ref="C88:E88"/>
    <mergeCell ref="F88:H88"/>
    <mergeCell ref="I88:K88"/>
    <mergeCell ref="M88:N88"/>
    <mergeCell ref="O88:R88"/>
    <mergeCell ref="T88:V88"/>
    <mergeCell ref="C85:E85"/>
    <mergeCell ref="F85:H85"/>
    <mergeCell ref="I85:K85"/>
    <mergeCell ref="M85:N85"/>
    <mergeCell ref="O85:R85"/>
    <mergeCell ref="T85:V85"/>
    <mergeCell ref="C86:E86"/>
    <mergeCell ref="F86:H86"/>
    <mergeCell ref="I86:K86"/>
    <mergeCell ref="M86:N86"/>
    <mergeCell ref="O86:R86"/>
    <mergeCell ref="T86:V86"/>
    <mergeCell ref="C83:E83"/>
    <mergeCell ref="F83:H83"/>
    <mergeCell ref="I83:K83"/>
    <mergeCell ref="M83:N83"/>
    <mergeCell ref="O83:R83"/>
    <mergeCell ref="T83:V83"/>
    <mergeCell ref="C84:E84"/>
    <mergeCell ref="F84:H84"/>
    <mergeCell ref="I84:K84"/>
    <mergeCell ref="M84:N84"/>
    <mergeCell ref="O84:R84"/>
    <mergeCell ref="T84:V84"/>
    <mergeCell ref="C81:E81"/>
    <mergeCell ref="F81:H81"/>
    <mergeCell ref="I81:K81"/>
    <mergeCell ref="M81:N81"/>
    <mergeCell ref="O81:R81"/>
    <mergeCell ref="T81:V81"/>
    <mergeCell ref="C82:E82"/>
    <mergeCell ref="F82:H82"/>
    <mergeCell ref="I82:K82"/>
    <mergeCell ref="M82:N82"/>
    <mergeCell ref="O82:R82"/>
    <mergeCell ref="T82:V82"/>
    <mergeCell ref="C79:E79"/>
    <mergeCell ref="F79:H79"/>
    <mergeCell ref="I79:K79"/>
    <mergeCell ref="M79:N79"/>
    <mergeCell ref="O79:R79"/>
    <mergeCell ref="T79:V79"/>
    <mergeCell ref="C80:E80"/>
    <mergeCell ref="F80:H80"/>
    <mergeCell ref="I80:K80"/>
    <mergeCell ref="M80:N80"/>
    <mergeCell ref="O80:R80"/>
    <mergeCell ref="T80:V80"/>
    <mergeCell ref="C77:E77"/>
    <mergeCell ref="F77:H77"/>
    <mergeCell ref="I77:K77"/>
    <mergeCell ref="M77:N77"/>
    <mergeCell ref="O77:R77"/>
    <mergeCell ref="T77:V77"/>
    <mergeCell ref="C78:E78"/>
    <mergeCell ref="F78:H78"/>
    <mergeCell ref="I78:K78"/>
    <mergeCell ref="M78:N78"/>
    <mergeCell ref="O78:R78"/>
    <mergeCell ref="T78:V78"/>
    <mergeCell ref="C75:E75"/>
    <mergeCell ref="F75:H75"/>
    <mergeCell ref="I75:K75"/>
    <mergeCell ref="M75:N75"/>
    <mergeCell ref="O75:R75"/>
    <mergeCell ref="T75:V75"/>
    <mergeCell ref="C76:E76"/>
    <mergeCell ref="F76:H76"/>
    <mergeCell ref="I76:K76"/>
    <mergeCell ref="M76:N76"/>
    <mergeCell ref="O76:R76"/>
    <mergeCell ref="T76:V76"/>
    <mergeCell ref="C73:E73"/>
    <mergeCell ref="F73:H73"/>
    <mergeCell ref="I73:K73"/>
    <mergeCell ref="M73:N73"/>
    <mergeCell ref="O73:R73"/>
    <mergeCell ref="T73:V73"/>
    <mergeCell ref="C74:E74"/>
    <mergeCell ref="F74:H74"/>
    <mergeCell ref="I74:K74"/>
    <mergeCell ref="M74:N74"/>
    <mergeCell ref="O74:R74"/>
    <mergeCell ref="T74:V74"/>
    <mergeCell ref="C71:E71"/>
    <mergeCell ref="F71:H71"/>
    <mergeCell ref="I71:K71"/>
    <mergeCell ref="M71:N71"/>
    <mergeCell ref="O71:R71"/>
    <mergeCell ref="T71:V71"/>
    <mergeCell ref="C72:E72"/>
    <mergeCell ref="F72:H72"/>
    <mergeCell ref="I72:K72"/>
    <mergeCell ref="M72:N72"/>
    <mergeCell ref="O72:R72"/>
    <mergeCell ref="T72:V72"/>
    <mergeCell ref="C69:E69"/>
    <mergeCell ref="F69:H69"/>
    <mergeCell ref="I69:K69"/>
    <mergeCell ref="M69:N69"/>
    <mergeCell ref="O69:R69"/>
    <mergeCell ref="T69:V69"/>
    <mergeCell ref="C70:E70"/>
    <mergeCell ref="F70:H70"/>
    <mergeCell ref="I70:K70"/>
    <mergeCell ref="M70:N70"/>
    <mergeCell ref="O70:R70"/>
    <mergeCell ref="T70:V70"/>
    <mergeCell ref="C67:E67"/>
    <mergeCell ref="F67:H67"/>
    <mergeCell ref="I67:K67"/>
    <mergeCell ref="M67:N67"/>
    <mergeCell ref="O67:R67"/>
    <mergeCell ref="T67:V67"/>
    <mergeCell ref="C68:E68"/>
    <mergeCell ref="F68:H68"/>
    <mergeCell ref="I68:K68"/>
    <mergeCell ref="M68:N68"/>
    <mergeCell ref="O68:R68"/>
    <mergeCell ref="T68:V68"/>
    <mergeCell ref="C65:E65"/>
    <mergeCell ref="F65:H65"/>
    <mergeCell ref="I65:K65"/>
    <mergeCell ref="M65:N65"/>
    <mergeCell ref="O65:R65"/>
    <mergeCell ref="T65:V65"/>
    <mergeCell ref="C66:E66"/>
    <mergeCell ref="F66:H66"/>
    <mergeCell ref="I66:K66"/>
    <mergeCell ref="M66:N66"/>
    <mergeCell ref="O66:R66"/>
    <mergeCell ref="T66:V66"/>
    <mergeCell ref="C63:E63"/>
    <mergeCell ref="F63:H63"/>
    <mergeCell ref="I63:K63"/>
    <mergeCell ref="M63:N63"/>
    <mergeCell ref="O63:R63"/>
    <mergeCell ref="T63:V63"/>
    <mergeCell ref="C64:E64"/>
    <mergeCell ref="F64:H64"/>
    <mergeCell ref="I64:K64"/>
    <mergeCell ref="M64:N64"/>
    <mergeCell ref="O64:R64"/>
    <mergeCell ref="T64:V64"/>
    <mergeCell ref="C61:E61"/>
    <mergeCell ref="F61:H61"/>
    <mergeCell ref="I61:K61"/>
    <mergeCell ref="M61:N61"/>
    <mergeCell ref="O61:R61"/>
    <mergeCell ref="T61:V61"/>
    <mergeCell ref="C62:E62"/>
    <mergeCell ref="F62:H62"/>
    <mergeCell ref="I62:K62"/>
    <mergeCell ref="M62:N62"/>
    <mergeCell ref="O62:R62"/>
    <mergeCell ref="T62:V62"/>
    <mergeCell ref="C59:E59"/>
    <mergeCell ref="F59:H59"/>
    <mergeCell ref="I59:K59"/>
    <mergeCell ref="M59:N59"/>
    <mergeCell ref="O59:R59"/>
    <mergeCell ref="T59:V59"/>
    <mergeCell ref="C60:E60"/>
    <mergeCell ref="F60:H60"/>
    <mergeCell ref="I60:K60"/>
    <mergeCell ref="M60:N60"/>
    <mergeCell ref="O60:R60"/>
    <mergeCell ref="T60:V60"/>
    <mergeCell ref="C57:E57"/>
    <mergeCell ref="F57:H57"/>
    <mergeCell ref="I57:K57"/>
    <mergeCell ref="M57:N57"/>
    <mergeCell ref="O57:R57"/>
    <mergeCell ref="T57:V57"/>
    <mergeCell ref="C58:E58"/>
    <mergeCell ref="F58:H58"/>
    <mergeCell ref="I58:K58"/>
    <mergeCell ref="M58:N58"/>
    <mergeCell ref="O58:R58"/>
    <mergeCell ref="T58:V58"/>
    <mergeCell ref="C55:E55"/>
    <mergeCell ref="F55:H55"/>
    <mergeCell ref="I55:K55"/>
    <mergeCell ref="M55:N55"/>
    <mergeCell ref="O55:R55"/>
    <mergeCell ref="T55:V55"/>
    <mergeCell ref="C56:E56"/>
    <mergeCell ref="F56:H56"/>
    <mergeCell ref="I56:K56"/>
    <mergeCell ref="M56:N56"/>
    <mergeCell ref="O56:R56"/>
    <mergeCell ref="T56:V56"/>
    <mergeCell ref="C53:E53"/>
    <mergeCell ref="F53:H53"/>
    <mergeCell ref="I53:K53"/>
    <mergeCell ref="M53:N53"/>
    <mergeCell ref="O53:R53"/>
    <mergeCell ref="T53:V53"/>
    <mergeCell ref="C54:E54"/>
    <mergeCell ref="F54:H54"/>
    <mergeCell ref="I54:K54"/>
    <mergeCell ref="M54:N54"/>
    <mergeCell ref="O54:R54"/>
    <mergeCell ref="T54:V54"/>
    <mergeCell ref="C51:E51"/>
    <mergeCell ref="F51:H51"/>
    <mergeCell ref="I51:K51"/>
    <mergeCell ref="M51:N51"/>
    <mergeCell ref="O51:R51"/>
    <mergeCell ref="T51:V51"/>
    <mergeCell ref="C52:E52"/>
    <mergeCell ref="F52:H52"/>
    <mergeCell ref="I52:K52"/>
    <mergeCell ref="M52:N52"/>
    <mergeCell ref="O52:R52"/>
    <mergeCell ref="T52:V52"/>
    <mergeCell ref="C49:E49"/>
    <mergeCell ref="F49:H49"/>
    <mergeCell ref="I49:K49"/>
    <mergeCell ref="M49:N49"/>
    <mergeCell ref="O49:R49"/>
    <mergeCell ref="T49:V49"/>
    <mergeCell ref="C50:E50"/>
    <mergeCell ref="F50:H50"/>
    <mergeCell ref="I50:K50"/>
    <mergeCell ref="M50:N50"/>
    <mergeCell ref="O50:R50"/>
    <mergeCell ref="T50:V50"/>
    <mergeCell ref="C47:E47"/>
    <mergeCell ref="F47:H47"/>
    <mergeCell ref="I47:K47"/>
    <mergeCell ref="M47:N47"/>
    <mergeCell ref="O47:R47"/>
    <mergeCell ref="T47:V47"/>
    <mergeCell ref="C48:E48"/>
    <mergeCell ref="F48:H48"/>
    <mergeCell ref="I48:K48"/>
    <mergeCell ref="M48:N48"/>
    <mergeCell ref="O48:R48"/>
    <mergeCell ref="T48:V48"/>
    <mergeCell ref="C45:E45"/>
    <mergeCell ref="F45:H45"/>
    <mergeCell ref="I45:K45"/>
    <mergeCell ref="M45:N45"/>
    <mergeCell ref="O45:R45"/>
    <mergeCell ref="T45:V45"/>
    <mergeCell ref="C46:E46"/>
    <mergeCell ref="F46:H46"/>
    <mergeCell ref="I46:K46"/>
    <mergeCell ref="M46:N46"/>
    <mergeCell ref="O46:R46"/>
    <mergeCell ref="T46:V46"/>
    <mergeCell ref="C43:E43"/>
    <mergeCell ref="F43:H43"/>
    <mergeCell ref="I43:K43"/>
    <mergeCell ref="M43:N43"/>
    <mergeCell ref="O43:R43"/>
    <mergeCell ref="T43:V43"/>
    <mergeCell ref="C44:E44"/>
    <mergeCell ref="F44:H44"/>
    <mergeCell ref="I44:K44"/>
    <mergeCell ref="M44:N44"/>
    <mergeCell ref="O44:R44"/>
    <mergeCell ref="T44:V44"/>
    <mergeCell ref="C41:E41"/>
    <mergeCell ref="F41:H41"/>
    <mergeCell ref="I41:K41"/>
    <mergeCell ref="M41:N41"/>
    <mergeCell ref="O41:R41"/>
    <mergeCell ref="T41:V41"/>
    <mergeCell ref="C42:E42"/>
    <mergeCell ref="F42:H42"/>
    <mergeCell ref="I42:K42"/>
    <mergeCell ref="M42:N42"/>
    <mergeCell ref="O42:R42"/>
    <mergeCell ref="T42:V42"/>
    <mergeCell ref="C39:E39"/>
    <mergeCell ref="F39:H39"/>
    <mergeCell ref="I39:K39"/>
    <mergeCell ref="M39:N39"/>
    <mergeCell ref="O39:R39"/>
    <mergeCell ref="T39:V39"/>
    <mergeCell ref="C40:E40"/>
    <mergeCell ref="F40:H40"/>
    <mergeCell ref="I40:K40"/>
    <mergeCell ref="M40:N40"/>
    <mergeCell ref="O40:R40"/>
    <mergeCell ref="T40:V40"/>
    <mergeCell ref="C37:E37"/>
    <mergeCell ref="F37:H37"/>
    <mergeCell ref="I37:K37"/>
    <mergeCell ref="M37:N37"/>
    <mergeCell ref="O37:R37"/>
    <mergeCell ref="T37:V37"/>
    <mergeCell ref="C38:E38"/>
    <mergeCell ref="F38:H38"/>
    <mergeCell ref="I38:K38"/>
    <mergeCell ref="M38:N38"/>
    <mergeCell ref="O38:R38"/>
    <mergeCell ref="T38:V38"/>
    <mergeCell ref="C35:E35"/>
    <mergeCell ref="F35:H35"/>
    <mergeCell ref="I35:K35"/>
    <mergeCell ref="M35:N35"/>
    <mergeCell ref="O35:R35"/>
    <mergeCell ref="T35:V35"/>
    <mergeCell ref="C36:E36"/>
    <mergeCell ref="F36:H36"/>
    <mergeCell ref="I36:K36"/>
    <mergeCell ref="M36:N36"/>
    <mergeCell ref="O36:R36"/>
    <mergeCell ref="T36:V36"/>
    <mergeCell ref="C33:E33"/>
    <mergeCell ref="F33:H33"/>
    <mergeCell ref="I33:K33"/>
    <mergeCell ref="M33:N33"/>
    <mergeCell ref="O33:R33"/>
    <mergeCell ref="T33:V33"/>
    <mergeCell ref="C34:E34"/>
    <mergeCell ref="F34:H34"/>
    <mergeCell ref="I34:K34"/>
    <mergeCell ref="M34:N34"/>
    <mergeCell ref="O34:R34"/>
    <mergeCell ref="T34:V34"/>
    <mergeCell ref="C31:E31"/>
    <mergeCell ref="F31:H31"/>
    <mergeCell ref="I31:K31"/>
    <mergeCell ref="M31:N31"/>
    <mergeCell ref="O31:R31"/>
    <mergeCell ref="T31:V31"/>
    <mergeCell ref="C32:E32"/>
    <mergeCell ref="F32:H32"/>
    <mergeCell ref="I32:K32"/>
    <mergeCell ref="M32:N32"/>
    <mergeCell ref="O32:R32"/>
    <mergeCell ref="T32:V32"/>
    <mergeCell ref="C29:E29"/>
    <mergeCell ref="F29:H29"/>
    <mergeCell ref="I29:K29"/>
    <mergeCell ref="M29:N29"/>
    <mergeCell ref="O29:R29"/>
    <mergeCell ref="T29:V29"/>
    <mergeCell ref="C30:E30"/>
    <mergeCell ref="F30:H30"/>
    <mergeCell ref="I30:K30"/>
    <mergeCell ref="M30:N30"/>
    <mergeCell ref="O30:R30"/>
    <mergeCell ref="T30:V30"/>
    <mergeCell ref="C27:E27"/>
    <mergeCell ref="F27:H27"/>
    <mergeCell ref="I27:K27"/>
    <mergeCell ref="M27:N27"/>
    <mergeCell ref="O27:R27"/>
    <mergeCell ref="T27:V27"/>
    <mergeCell ref="C28:E28"/>
    <mergeCell ref="F28:H28"/>
    <mergeCell ref="I28:K28"/>
    <mergeCell ref="M28:N28"/>
    <mergeCell ref="O28:R28"/>
    <mergeCell ref="T28:V28"/>
    <mergeCell ref="F21:H21"/>
    <mergeCell ref="I21:K21"/>
    <mergeCell ref="M21:N21"/>
    <mergeCell ref="O21:R21"/>
    <mergeCell ref="C21:E21"/>
    <mergeCell ref="T21:V21"/>
    <mergeCell ref="F23:H23"/>
    <mergeCell ref="I23:K23"/>
    <mergeCell ref="C26:E26"/>
    <mergeCell ref="F26:H26"/>
    <mergeCell ref="I26:K26"/>
    <mergeCell ref="M26:N26"/>
    <mergeCell ref="O26:R26"/>
    <mergeCell ref="T26:V26"/>
    <mergeCell ref="C25:E25"/>
    <mergeCell ref="F25:H25"/>
    <mergeCell ref="I25:K25"/>
    <mergeCell ref="M25:N25"/>
    <mergeCell ref="O25:R25"/>
    <mergeCell ref="T25:V25"/>
    <mergeCell ref="C24:E24"/>
    <mergeCell ref="F24:H24"/>
    <mergeCell ref="I24:K24"/>
    <mergeCell ref="M24:N24"/>
    <mergeCell ref="O24:R24"/>
    <mergeCell ref="T24:V24"/>
    <mergeCell ref="M23:N23"/>
    <mergeCell ref="O23:R23"/>
    <mergeCell ref="C23:E23"/>
    <mergeCell ref="T23:V23"/>
    <mergeCell ref="F22:H22"/>
    <mergeCell ref="I22:K22"/>
    <mergeCell ref="M22:N22"/>
    <mergeCell ref="O22:R22"/>
    <mergeCell ref="C22:E22"/>
    <mergeCell ref="T22:V22"/>
    <mergeCell ref="F20:H20"/>
    <mergeCell ref="I20:K20"/>
    <mergeCell ref="M20:N20"/>
    <mergeCell ref="O20:R20"/>
    <mergeCell ref="C20:E20"/>
    <mergeCell ref="T20:V20"/>
    <mergeCell ref="F19:H19"/>
    <mergeCell ref="I19:K19"/>
    <mergeCell ref="M19:N19"/>
    <mergeCell ref="O19:R19"/>
    <mergeCell ref="C19:E19"/>
    <mergeCell ref="T19:V19"/>
    <mergeCell ref="F18:H18"/>
    <mergeCell ref="I18:K18"/>
    <mergeCell ref="M18:N18"/>
    <mergeCell ref="O18:R18"/>
    <mergeCell ref="C18:E18"/>
    <mergeCell ref="T18:V18"/>
    <mergeCell ref="F17:H17"/>
    <mergeCell ref="I17:K17"/>
    <mergeCell ref="M17:N17"/>
    <mergeCell ref="O17:R17"/>
    <mergeCell ref="C17:E17"/>
    <mergeCell ref="T17:V17"/>
    <mergeCell ref="F16:H16"/>
    <mergeCell ref="I16:K16"/>
    <mergeCell ref="M16:N16"/>
    <mergeCell ref="O16:R16"/>
    <mergeCell ref="C16:E16"/>
    <mergeCell ref="T16:V16"/>
    <mergeCell ref="F15:H15"/>
    <mergeCell ref="I15:K15"/>
    <mergeCell ref="M15:N15"/>
    <mergeCell ref="O15:R15"/>
    <mergeCell ref="C15:E15"/>
    <mergeCell ref="T15:V15"/>
    <mergeCell ref="C10:E10"/>
    <mergeCell ref="F14:H14"/>
    <mergeCell ref="I14:K14"/>
    <mergeCell ref="M14:N14"/>
    <mergeCell ref="O14:R14"/>
    <mergeCell ref="C14:E14"/>
    <mergeCell ref="T14:V14"/>
    <mergeCell ref="F13:H13"/>
    <mergeCell ref="I13:K13"/>
    <mergeCell ref="M13:N13"/>
    <mergeCell ref="O13:R13"/>
    <mergeCell ref="C13:E13"/>
    <mergeCell ref="T13:V13"/>
    <mergeCell ref="M10:N10"/>
    <mergeCell ref="T10:V10"/>
    <mergeCell ref="B10:B11"/>
    <mergeCell ref="F10:K10"/>
    <mergeCell ref="O10:S10"/>
    <mergeCell ref="B2:V3"/>
    <mergeCell ref="B4:V5"/>
    <mergeCell ref="F12:H12"/>
    <mergeCell ref="I12:K12"/>
    <mergeCell ref="M12:N12"/>
    <mergeCell ref="O12:R12"/>
    <mergeCell ref="C12:E12"/>
    <mergeCell ref="T12:V12"/>
    <mergeCell ref="B7:V7"/>
    <mergeCell ref="F8:H8"/>
    <mergeCell ref="I8:K8"/>
    <mergeCell ref="M8:N8"/>
    <mergeCell ref="O8:R8"/>
    <mergeCell ref="C8:E8"/>
    <mergeCell ref="T8:V8"/>
    <mergeCell ref="C9:E9"/>
    <mergeCell ref="F9:H9"/>
    <mergeCell ref="I9:K9"/>
    <mergeCell ref="M9:N9"/>
    <mergeCell ref="O9:R9"/>
    <mergeCell ref="T9:V9"/>
  </mergeCells>
  <phoneticPr fontId="1"/>
  <dataValidations count="5">
    <dataValidation type="date" allowBlank="1" showErrorMessage="1" errorTitle="入力方法" error="（例）1995/2/28のように英数半角で入力してください。" promptTitle="入力方法" prompt="英数半角で入力してください。" sqref="O9:R9 O12:R111" xr:uid="{00000000-0002-0000-0100-000002000000}">
      <formula1>21916</formula1>
      <formula2>43831</formula2>
    </dataValidation>
    <dataValidation type="whole" allowBlank="1" showInputMessage="1" showErrorMessage="1" sqref="C9:E9 C12:E111" xr:uid="{00000000-0002-0000-0100-000003000000}">
      <formula1>100000</formula1>
      <formula2>999999</formula2>
    </dataValidation>
    <dataValidation type="list" allowBlank="1" showInputMessage="1" showErrorMessage="1" sqref="L9 L12:L111" xr:uid="{00000000-0002-0000-0100-000008000000}">
      <formula1>"　,男,女,"</formula1>
    </dataValidation>
    <dataValidation imeMode="halfKatakana" allowBlank="1" showInputMessage="1" showErrorMessage="1" sqref="I12:K111" xr:uid="{00000000-0002-0000-0100-000009000000}"/>
    <dataValidation type="list" allowBlank="1" showInputMessage="1" showErrorMessage="1" sqref="M12:N111" xr:uid="{C6B890B1-1EC8-42EF-8E84-29D3FAEE980A}">
      <formula1>INDIRECT("grade")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DF3E15-FA9B-48B3-B2E5-453B39DE948B}">
          <x14:formula1>
            <xm:f>パラメータ!$F$4:$F$6</xm:f>
          </x14:formula1>
          <xm:sqref>M9:N9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745E-2868-4258-A5D9-2B060973CD25}">
  <sheetPr>
    <tabColor theme="3"/>
  </sheetPr>
  <dimension ref="A1:U31"/>
  <sheetViews>
    <sheetView view="pageBreakPreview" zoomScaleNormal="100" zoomScaleSheetLayoutView="100" workbookViewId="0">
      <selection activeCell="I13" sqref="I13"/>
    </sheetView>
  </sheetViews>
  <sheetFormatPr defaultRowHeight="18" x14ac:dyDescent="0.55000000000000004"/>
  <cols>
    <col min="1" max="1" width="2" customWidth="1"/>
    <col min="2" max="5" width="3.83203125" customWidth="1"/>
    <col min="6" max="8" width="4.83203125" customWidth="1"/>
    <col min="9" max="9" width="21.33203125" customWidth="1"/>
    <col min="10" max="10" width="13.9140625" bestFit="1" customWidth="1"/>
    <col min="11" max="11" width="1.9140625" customWidth="1"/>
  </cols>
  <sheetData>
    <row r="1" spans="1:21" x14ac:dyDescent="0.55000000000000004">
      <c r="A1" s="2"/>
      <c r="B1" s="2"/>
      <c r="C1" s="2"/>
      <c r="D1" s="2"/>
      <c r="E1" s="2"/>
      <c r="F1" s="2"/>
      <c r="G1" s="2"/>
      <c r="H1" s="2"/>
      <c r="I1" s="2"/>
      <c r="J1" s="12" t="str">
        <f>参加申込書本紙!$D$6&amp;" - "&amp;参加申込書本紙!$D$8</f>
        <v xml:space="preserve"> - 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 customHeight="1" x14ac:dyDescent="0.55000000000000004">
      <c r="B2" s="212" t="str">
        <f>参加者名簿!B2</f>
        <v>第１８回 日本カヌースプリントジュニア・ジュニアユース小松大会</v>
      </c>
      <c r="C2" s="212"/>
      <c r="D2" s="212"/>
      <c r="E2" s="212"/>
      <c r="F2" s="212"/>
      <c r="G2" s="212"/>
      <c r="H2" s="212"/>
      <c r="I2" s="212"/>
      <c r="J2" s="212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" customHeight="1" x14ac:dyDescent="0.55000000000000004">
      <c r="A3" s="8"/>
      <c r="B3" s="212"/>
      <c r="C3" s="212"/>
      <c r="D3" s="212"/>
      <c r="E3" s="212"/>
      <c r="F3" s="212"/>
      <c r="G3" s="212"/>
      <c r="H3" s="212"/>
      <c r="I3" s="212"/>
      <c r="J3" s="212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s="1" customFormat="1" ht="6.5" customHeight="1" x14ac:dyDescent="0.55000000000000004">
      <c r="A4" s="8"/>
      <c r="B4" s="3"/>
      <c r="C4" s="3"/>
      <c r="D4" s="3"/>
      <c r="E4" s="3"/>
      <c r="F4" s="3"/>
      <c r="G4" s="3"/>
      <c r="H4" s="3"/>
      <c r="I4" s="3"/>
      <c r="J4" s="3"/>
      <c r="K4" s="2"/>
    </row>
    <row r="5" spans="1:21" ht="18" customHeight="1" x14ac:dyDescent="0.55000000000000004">
      <c r="B5" s="213" t="s">
        <v>60</v>
      </c>
      <c r="C5" s="213"/>
      <c r="D5" s="213"/>
      <c r="E5" s="213"/>
      <c r="F5" s="213"/>
      <c r="G5" s="213"/>
      <c r="H5" s="213"/>
      <c r="I5" s="213"/>
      <c r="J5" s="213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55000000000000004">
      <c r="A7" s="2"/>
      <c r="B7" s="210" t="s">
        <v>61</v>
      </c>
      <c r="C7" s="211"/>
      <c r="D7" s="211"/>
      <c r="E7" s="211"/>
      <c r="F7" s="211"/>
      <c r="G7" s="211"/>
      <c r="H7" s="211"/>
      <c r="I7" s="211"/>
      <c r="J7" s="211"/>
      <c r="K7" s="2"/>
    </row>
    <row r="8" spans="1:21" s="4" customFormat="1" ht="16.5" x14ac:dyDescent="0.55000000000000004">
      <c r="A8" s="38"/>
      <c r="B8" s="39" t="s">
        <v>4</v>
      </c>
      <c r="C8" s="217" t="s">
        <v>3</v>
      </c>
      <c r="D8" s="217"/>
      <c r="E8" s="217"/>
      <c r="F8" s="217" t="s">
        <v>2</v>
      </c>
      <c r="G8" s="217"/>
      <c r="H8" s="217"/>
      <c r="I8" s="40" t="s">
        <v>33</v>
      </c>
      <c r="J8" s="40" t="s">
        <v>1</v>
      </c>
      <c r="K8" s="38"/>
    </row>
    <row r="9" spans="1:21" x14ac:dyDescent="0.55000000000000004">
      <c r="A9" s="2"/>
      <c r="B9" s="5" t="s">
        <v>28</v>
      </c>
      <c r="C9" s="216">
        <v>654321</v>
      </c>
      <c r="D9" s="216"/>
      <c r="E9" s="216"/>
      <c r="F9" s="216" t="s">
        <v>110</v>
      </c>
      <c r="G9" s="216"/>
      <c r="H9" s="216"/>
      <c r="I9" s="6" t="s">
        <v>64</v>
      </c>
      <c r="J9" s="7" t="s">
        <v>63</v>
      </c>
      <c r="K9" s="2"/>
    </row>
    <row r="10" spans="1:21" x14ac:dyDescent="0.55000000000000004">
      <c r="A10" s="2"/>
      <c r="B10" s="218" t="s">
        <v>29</v>
      </c>
      <c r="C10" s="214" t="s">
        <v>106</v>
      </c>
      <c r="D10" s="215"/>
      <c r="E10" s="215"/>
      <c r="F10" s="215" t="s">
        <v>113</v>
      </c>
      <c r="G10" s="215"/>
      <c r="H10" s="215"/>
      <c r="I10" s="9" t="s">
        <v>62</v>
      </c>
      <c r="J10" s="6" t="s">
        <v>11</v>
      </c>
      <c r="K10" s="2"/>
    </row>
    <row r="11" spans="1:21" s="1" customFormat="1" x14ac:dyDescent="0.55000000000000004">
      <c r="A11" s="26"/>
      <c r="B11" s="219"/>
      <c r="C11" s="31" t="s">
        <v>107</v>
      </c>
      <c r="D11" s="32"/>
      <c r="E11" s="32"/>
      <c r="F11" s="32"/>
      <c r="G11" s="32"/>
      <c r="H11" s="32"/>
      <c r="I11" s="32"/>
      <c r="J11" s="33"/>
      <c r="K11" s="26"/>
    </row>
    <row r="12" spans="1:21" x14ac:dyDescent="0.55000000000000004">
      <c r="A12" s="2"/>
      <c r="B12" s="10">
        <v>1</v>
      </c>
      <c r="C12" s="220"/>
      <c r="D12" s="220"/>
      <c r="E12" s="220"/>
      <c r="F12" s="220"/>
      <c r="G12" s="220"/>
      <c r="H12" s="220"/>
      <c r="I12" s="20"/>
      <c r="J12" s="21"/>
      <c r="K12" s="2"/>
    </row>
    <row r="13" spans="1:21" x14ac:dyDescent="0.55000000000000004">
      <c r="A13" s="2"/>
      <c r="B13" s="10">
        <v>2</v>
      </c>
      <c r="C13" s="220"/>
      <c r="D13" s="220"/>
      <c r="E13" s="220"/>
      <c r="F13" s="220"/>
      <c r="G13" s="220"/>
      <c r="H13" s="220"/>
      <c r="I13" s="20"/>
      <c r="J13" s="21"/>
      <c r="K13" s="2"/>
    </row>
    <row r="14" spans="1:21" x14ac:dyDescent="0.55000000000000004">
      <c r="A14" s="2"/>
      <c r="B14" s="10">
        <v>3</v>
      </c>
      <c r="C14" s="220"/>
      <c r="D14" s="220"/>
      <c r="E14" s="220"/>
      <c r="F14" s="220"/>
      <c r="G14" s="220"/>
      <c r="H14" s="220"/>
      <c r="I14" s="20"/>
      <c r="J14" s="21"/>
      <c r="K14" s="2"/>
    </row>
    <row r="15" spans="1:21" x14ac:dyDescent="0.55000000000000004">
      <c r="A15" s="2"/>
      <c r="B15" s="10">
        <v>4</v>
      </c>
      <c r="C15" s="220"/>
      <c r="D15" s="220"/>
      <c r="E15" s="220"/>
      <c r="F15" s="220"/>
      <c r="G15" s="220"/>
      <c r="H15" s="220"/>
      <c r="I15" s="20"/>
      <c r="J15" s="21"/>
      <c r="K15" s="2"/>
    </row>
    <row r="16" spans="1:21" x14ac:dyDescent="0.55000000000000004">
      <c r="A16" s="2"/>
      <c r="B16" s="10">
        <v>5</v>
      </c>
      <c r="C16" s="220"/>
      <c r="D16" s="220"/>
      <c r="E16" s="220"/>
      <c r="F16" s="220"/>
      <c r="G16" s="220"/>
      <c r="H16" s="220"/>
      <c r="I16" s="20"/>
      <c r="J16" s="21"/>
      <c r="K16" s="2"/>
    </row>
    <row r="17" spans="1:11" x14ac:dyDescent="0.55000000000000004">
      <c r="A17" s="2"/>
      <c r="B17" s="10">
        <v>6</v>
      </c>
      <c r="C17" s="220"/>
      <c r="D17" s="220"/>
      <c r="E17" s="220"/>
      <c r="F17" s="220"/>
      <c r="G17" s="220"/>
      <c r="H17" s="220"/>
      <c r="I17" s="20"/>
      <c r="J17" s="21"/>
      <c r="K17" s="2"/>
    </row>
    <row r="18" spans="1:11" x14ac:dyDescent="0.55000000000000004">
      <c r="A18" s="2"/>
      <c r="B18" s="10">
        <v>7</v>
      </c>
      <c r="C18" s="220"/>
      <c r="D18" s="220"/>
      <c r="E18" s="220"/>
      <c r="F18" s="220"/>
      <c r="G18" s="220"/>
      <c r="H18" s="220"/>
      <c r="I18" s="20"/>
      <c r="J18" s="21"/>
      <c r="K18" s="2"/>
    </row>
    <row r="19" spans="1:11" x14ac:dyDescent="0.55000000000000004">
      <c r="A19" s="2"/>
      <c r="B19" s="10">
        <v>8</v>
      </c>
      <c r="C19" s="220"/>
      <c r="D19" s="220"/>
      <c r="E19" s="220"/>
      <c r="F19" s="220"/>
      <c r="G19" s="220"/>
      <c r="H19" s="220"/>
      <c r="I19" s="20"/>
      <c r="J19" s="21"/>
      <c r="K19" s="2"/>
    </row>
    <row r="20" spans="1:11" x14ac:dyDescent="0.55000000000000004">
      <c r="A20" s="2"/>
      <c r="B20" s="10">
        <v>9</v>
      </c>
      <c r="C20" s="220"/>
      <c r="D20" s="220"/>
      <c r="E20" s="220"/>
      <c r="F20" s="220"/>
      <c r="G20" s="220"/>
      <c r="H20" s="220"/>
      <c r="I20" s="20"/>
      <c r="J20" s="21"/>
      <c r="K20" s="2"/>
    </row>
    <row r="21" spans="1:11" x14ac:dyDescent="0.55000000000000004">
      <c r="A21" s="2"/>
      <c r="B21" s="10">
        <v>10</v>
      </c>
      <c r="C21" s="220"/>
      <c r="D21" s="220"/>
      <c r="E21" s="220"/>
      <c r="F21" s="220"/>
      <c r="G21" s="220"/>
      <c r="H21" s="220"/>
      <c r="I21" s="20"/>
      <c r="J21" s="21"/>
      <c r="K21" s="2"/>
    </row>
    <row r="22" spans="1:11" x14ac:dyDescent="0.55000000000000004">
      <c r="A22" s="2"/>
      <c r="B22" s="10">
        <v>11</v>
      </c>
      <c r="C22" s="220"/>
      <c r="D22" s="220"/>
      <c r="E22" s="220"/>
      <c r="F22" s="220"/>
      <c r="G22" s="220"/>
      <c r="H22" s="220"/>
      <c r="I22" s="20"/>
      <c r="J22" s="21"/>
      <c r="K22" s="2"/>
    </row>
    <row r="23" spans="1:11" x14ac:dyDescent="0.55000000000000004">
      <c r="A23" s="2"/>
      <c r="B23" s="10">
        <v>12</v>
      </c>
      <c r="C23" s="220"/>
      <c r="D23" s="220"/>
      <c r="E23" s="220"/>
      <c r="F23" s="220"/>
      <c r="G23" s="220"/>
      <c r="H23" s="220"/>
      <c r="I23" s="20"/>
      <c r="J23" s="21"/>
      <c r="K23" s="2"/>
    </row>
    <row r="24" spans="1:11" x14ac:dyDescent="0.55000000000000004">
      <c r="A24" s="2"/>
      <c r="B24" s="10">
        <v>13</v>
      </c>
      <c r="C24" s="220"/>
      <c r="D24" s="220"/>
      <c r="E24" s="220"/>
      <c r="F24" s="220"/>
      <c r="G24" s="220"/>
      <c r="H24" s="220"/>
      <c r="I24" s="20"/>
      <c r="J24" s="21"/>
      <c r="K24" s="2"/>
    </row>
    <row r="25" spans="1:11" x14ac:dyDescent="0.55000000000000004">
      <c r="A25" s="2"/>
      <c r="B25" s="10">
        <v>14</v>
      </c>
      <c r="C25" s="220"/>
      <c r="D25" s="220"/>
      <c r="E25" s="220"/>
      <c r="F25" s="220"/>
      <c r="G25" s="220"/>
      <c r="H25" s="220"/>
      <c r="I25" s="20"/>
      <c r="J25" s="21"/>
      <c r="K25" s="2"/>
    </row>
    <row r="26" spans="1:11" x14ac:dyDescent="0.55000000000000004">
      <c r="A26" s="2"/>
      <c r="B26" s="10">
        <v>15</v>
      </c>
      <c r="C26" s="220"/>
      <c r="D26" s="220"/>
      <c r="E26" s="220"/>
      <c r="F26" s="220"/>
      <c r="G26" s="220"/>
      <c r="H26" s="220"/>
      <c r="I26" s="20"/>
      <c r="J26" s="21"/>
      <c r="K26" s="2"/>
    </row>
    <row r="27" spans="1:11" x14ac:dyDescent="0.55000000000000004">
      <c r="A27" s="2"/>
      <c r="B27" s="10">
        <v>16</v>
      </c>
      <c r="C27" s="220"/>
      <c r="D27" s="220"/>
      <c r="E27" s="220"/>
      <c r="F27" s="220"/>
      <c r="G27" s="220"/>
      <c r="H27" s="220"/>
      <c r="I27" s="20"/>
      <c r="J27" s="21"/>
      <c r="K27" s="2"/>
    </row>
    <row r="28" spans="1:11" x14ac:dyDescent="0.55000000000000004">
      <c r="A28" s="2"/>
      <c r="B28" s="10">
        <v>17</v>
      </c>
      <c r="C28" s="220"/>
      <c r="D28" s="220"/>
      <c r="E28" s="220"/>
      <c r="F28" s="220"/>
      <c r="G28" s="220"/>
      <c r="H28" s="220"/>
      <c r="I28" s="20"/>
      <c r="J28" s="21"/>
      <c r="K28" s="2"/>
    </row>
    <row r="29" spans="1:11" x14ac:dyDescent="0.55000000000000004">
      <c r="A29" s="2"/>
      <c r="B29" s="10">
        <v>18</v>
      </c>
      <c r="C29" s="220"/>
      <c r="D29" s="220"/>
      <c r="E29" s="220"/>
      <c r="F29" s="220"/>
      <c r="G29" s="220"/>
      <c r="H29" s="220"/>
      <c r="I29" s="20"/>
      <c r="J29" s="21"/>
      <c r="K29" s="2"/>
    </row>
    <row r="30" spans="1:11" x14ac:dyDescent="0.55000000000000004">
      <c r="A30" s="2"/>
      <c r="B30" s="10">
        <v>19</v>
      </c>
      <c r="C30" s="220"/>
      <c r="D30" s="220"/>
      <c r="E30" s="220"/>
      <c r="F30" s="220"/>
      <c r="G30" s="220"/>
      <c r="H30" s="220"/>
      <c r="I30" s="20"/>
      <c r="J30" s="21"/>
      <c r="K30" s="2"/>
    </row>
    <row r="31" spans="1:11" x14ac:dyDescent="0.55000000000000004">
      <c r="A31" s="2"/>
      <c r="B31" s="10">
        <v>20</v>
      </c>
      <c r="C31" s="220"/>
      <c r="D31" s="220"/>
      <c r="E31" s="220"/>
      <c r="F31" s="220"/>
      <c r="G31" s="220"/>
      <c r="H31" s="220"/>
      <c r="I31" s="20"/>
      <c r="J31" s="21"/>
      <c r="K31" s="2"/>
    </row>
  </sheetData>
  <sheetProtection sheet="1" objects="1" scenarios="1"/>
  <mergeCells count="50">
    <mergeCell ref="C30:E30"/>
    <mergeCell ref="F30:H30"/>
    <mergeCell ref="C31:E31"/>
    <mergeCell ref="F31:H31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C20:E20"/>
    <mergeCell ref="F20:H20"/>
    <mergeCell ref="C19:E19"/>
    <mergeCell ref="F19:H19"/>
    <mergeCell ref="C18:E18"/>
    <mergeCell ref="F18:H18"/>
    <mergeCell ref="C17:E17"/>
    <mergeCell ref="F17:H17"/>
    <mergeCell ref="C16:E16"/>
    <mergeCell ref="F16:H16"/>
    <mergeCell ref="C15:E15"/>
    <mergeCell ref="F15:H15"/>
    <mergeCell ref="C14:E14"/>
    <mergeCell ref="F14:H14"/>
    <mergeCell ref="C13:E13"/>
    <mergeCell ref="F13:H13"/>
    <mergeCell ref="C12:E12"/>
    <mergeCell ref="F12:H12"/>
    <mergeCell ref="B7:J7"/>
    <mergeCell ref="B2:J3"/>
    <mergeCell ref="B5:J5"/>
    <mergeCell ref="C10:E10"/>
    <mergeCell ref="F10:H10"/>
    <mergeCell ref="C9:E9"/>
    <mergeCell ref="F9:H9"/>
    <mergeCell ref="C8:E8"/>
    <mergeCell ref="F8:H8"/>
    <mergeCell ref="B10:B11"/>
  </mergeCells>
  <phoneticPr fontId="1"/>
  <dataValidations count="2">
    <dataValidation type="whole" allowBlank="1" showInputMessage="1" showErrorMessage="1" sqref="C12:E31 C9:E9" xr:uid="{B098AC21-EA23-414A-8451-1002E0A8A7FB}">
      <formula1>100000</formula1>
      <formula2>999999</formula2>
    </dataValidation>
    <dataValidation type="list" allowBlank="1" showInputMessage="1" showErrorMessage="1" sqref="J9 J12:J31" xr:uid="{3C95429D-3778-400C-BDAF-F91A9593A095}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BC320"/>
  <sheetViews>
    <sheetView view="pageBreakPreview" zoomScale="70" zoomScaleNormal="100" zoomScaleSheetLayoutView="70" zoomScalePageLayoutView="45" workbookViewId="0">
      <selection activeCell="C16" sqref="C16:D16"/>
    </sheetView>
  </sheetViews>
  <sheetFormatPr defaultRowHeight="18" x14ac:dyDescent="0.55000000000000004"/>
  <cols>
    <col min="1" max="1" width="1" style="13" customWidth="1"/>
    <col min="2" max="2" width="5.08203125" style="13" customWidth="1"/>
    <col min="3" max="3" width="6.58203125" style="13" customWidth="1"/>
    <col min="4" max="4" width="9" style="13" customWidth="1"/>
    <col min="5" max="5" width="1.83203125" style="99" customWidth="1"/>
    <col min="6" max="8" width="2.08203125" style="13" customWidth="1"/>
    <col min="9" max="9" width="1.83203125" style="99" customWidth="1"/>
    <col min="10" max="12" width="2.08203125" style="13" customWidth="1"/>
    <col min="13" max="13" width="1.83203125" style="99" customWidth="1"/>
    <col min="14" max="16" width="2.08203125" style="13" customWidth="1"/>
    <col min="17" max="17" width="1.83203125" style="99" customWidth="1"/>
    <col min="18" max="20" width="2.08203125" style="13" customWidth="1"/>
    <col min="21" max="23" width="3.83203125" style="13" customWidth="1"/>
    <col min="24" max="24" width="2.5" style="13" customWidth="1"/>
    <col min="25" max="27" width="3.83203125" style="13" customWidth="1"/>
    <col min="28" max="28" width="2.5" style="13" customWidth="1"/>
    <col min="29" max="31" width="3.83203125" style="13" customWidth="1"/>
    <col min="32" max="32" width="2.5" style="13" customWidth="1"/>
    <col min="33" max="35" width="3.83203125" style="13" customWidth="1"/>
    <col min="36" max="36" width="2.5" style="13" customWidth="1"/>
    <col min="37" max="37" width="1.83203125" style="99" customWidth="1"/>
    <col min="38" max="40" width="2.08203125" style="13" customWidth="1"/>
    <col min="41" max="41" width="1.83203125" style="99" customWidth="1"/>
    <col min="42" max="44" width="2.08203125" style="13" customWidth="1"/>
    <col min="45" max="45" width="1.83203125" style="99" customWidth="1"/>
    <col min="46" max="48" width="2.08203125" style="13" customWidth="1"/>
    <col min="49" max="49" width="1.83203125" style="99" customWidth="1"/>
    <col min="50" max="52" width="2.08203125" style="13" customWidth="1"/>
    <col min="53" max="53" width="8.58203125" style="99" customWidth="1"/>
    <col min="54" max="54" width="6.4140625" style="99" customWidth="1"/>
    <col min="55" max="55" width="15.4140625" style="100" customWidth="1"/>
    <col min="56" max="16384" width="8.6640625" style="13"/>
  </cols>
  <sheetData>
    <row r="1" spans="1:55" x14ac:dyDescent="0.55000000000000004">
      <c r="A1" s="11"/>
      <c r="B1" s="11"/>
      <c r="C1" s="11"/>
      <c r="D1" s="11"/>
      <c r="E1" s="74"/>
      <c r="F1" s="11"/>
      <c r="G1" s="11"/>
      <c r="H1" s="11"/>
      <c r="I1" s="74"/>
      <c r="J1" s="11"/>
      <c r="K1" s="11"/>
      <c r="L1" s="11"/>
      <c r="M1" s="74"/>
      <c r="N1" s="11"/>
      <c r="O1" s="11"/>
      <c r="P1" s="11"/>
      <c r="Q1" s="74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74"/>
      <c r="AL1" s="11"/>
      <c r="AM1" s="11"/>
      <c r="AN1" s="11"/>
      <c r="AO1" s="74"/>
      <c r="AP1" s="11"/>
      <c r="AQ1" s="11"/>
      <c r="AR1" s="11"/>
      <c r="AS1" s="74"/>
      <c r="AT1" s="11"/>
      <c r="AU1" s="11"/>
      <c r="AV1" s="11"/>
      <c r="AW1" s="74"/>
      <c r="AX1" s="11"/>
      <c r="AY1" s="11"/>
      <c r="AZ1" s="11"/>
      <c r="BA1" s="74"/>
      <c r="BB1" s="74"/>
      <c r="BC1" s="12" t="str">
        <f>参加申込書本紙!$D$6&amp;" - "&amp;参加申込書本紙!$D$8</f>
        <v xml:space="preserve"> - </v>
      </c>
    </row>
    <row r="2" spans="1:55" ht="22.75" customHeight="1" x14ac:dyDescent="0.55000000000000004">
      <c r="A2" s="11"/>
      <c r="B2" s="196" t="str">
        <f>参加者名簿!$B$2</f>
        <v>第１８回 日本カヌースプリントジュニア・ジュニアユース小松大会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</row>
    <row r="3" spans="1:55" ht="19" customHeight="1" x14ac:dyDescent="0.55000000000000004">
      <c r="A3" s="11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</row>
    <row r="4" spans="1:55" ht="21.75" customHeight="1" x14ac:dyDescent="0.55000000000000004">
      <c r="B4" s="277" t="s">
        <v>34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</row>
    <row r="5" spans="1:55" ht="3.5" customHeight="1" x14ac:dyDescent="0.55000000000000004">
      <c r="B5" s="75"/>
      <c r="C5" s="75"/>
      <c r="D5" s="75"/>
      <c r="E5" s="11"/>
      <c r="F5" s="76"/>
      <c r="G5" s="76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11"/>
      <c r="U5" s="11"/>
      <c r="V5" s="76"/>
      <c r="W5" s="78"/>
      <c r="X5" s="76"/>
      <c r="Y5" s="77"/>
      <c r="Z5" s="77"/>
      <c r="AA5" s="77"/>
      <c r="AB5" s="77"/>
      <c r="AC5" s="77"/>
      <c r="AD5" s="77"/>
      <c r="AE5" s="77"/>
      <c r="AF5" s="77"/>
      <c r="AG5" s="76"/>
      <c r="AH5" s="76"/>
      <c r="AI5" s="76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11"/>
    </row>
    <row r="6" spans="1:55" x14ac:dyDescent="0.55000000000000004">
      <c r="A6" s="11"/>
      <c r="B6" s="11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4"/>
      <c r="U6" s="11"/>
      <c r="V6" s="11"/>
      <c r="W6" s="11"/>
      <c r="X6" s="74"/>
      <c r="Y6" s="11"/>
      <c r="Z6" s="11"/>
      <c r="AA6" s="11"/>
      <c r="AB6" s="74"/>
      <c r="AC6" s="11"/>
      <c r="AD6" s="11"/>
      <c r="AE6" s="11"/>
      <c r="AF6" s="74"/>
      <c r="AG6" s="11"/>
      <c r="AH6" s="11"/>
      <c r="AI6" s="11"/>
      <c r="AJ6" s="74"/>
      <c r="AK6" s="11"/>
      <c r="AL6" s="11"/>
      <c r="AM6" s="11"/>
      <c r="AN6" s="74"/>
      <c r="AO6" s="11"/>
      <c r="AP6" s="11"/>
      <c r="AQ6" s="11"/>
      <c r="AR6" s="74"/>
      <c r="AS6" s="11"/>
      <c r="AT6" s="11"/>
      <c r="AU6" s="11"/>
      <c r="AV6" s="74"/>
      <c r="AW6" s="11"/>
      <c r="AX6" s="11"/>
      <c r="AY6" s="11"/>
      <c r="AZ6" s="74"/>
      <c r="BA6" s="74"/>
      <c r="BB6" s="74"/>
      <c r="BC6" s="11"/>
    </row>
    <row r="7" spans="1:55" ht="18.5" customHeight="1" x14ac:dyDescent="0.55000000000000004">
      <c r="A7" s="11"/>
      <c r="B7" s="284" t="s">
        <v>27</v>
      </c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  <c r="AH7" s="285"/>
      <c r="AI7" s="285"/>
      <c r="AJ7" s="285"/>
      <c r="AK7" s="285"/>
      <c r="AL7" s="285"/>
      <c r="AM7" s="285"/>
      <c r="AN7" s="285"/>
      <c r="AO7" s="285"/>
      <c r="AP7" s="285"/>
      <c r="AQ7" s="285"/>
      <c r="AR7" s="285"/>
      <c r="AS7" s="285"/>
      <c r="AT7" s="285"/>
      <c r="AU7" s="285"/>
      <c r="AV7" s="285"/>
      <c r="AW7" s="285"/>
      <c r="AX7" s="285"/>
      <c r="AY7" s="285"/>
      <c r="AZ7" s="285"/>
      <c r="BA7" s="285"/>
      <c r="BB7" s="285"/>
      <c r="BC7" s="286"/>
    </row>
    <row r="8" spans="1:55" ht="18.5" customHeight="1" x14ac:dyDescent="0.55000000000000004">
      <c r="A8" s="11"/>
      <c r="B8" s="281" t="s">
        <v>114</v>
      </c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3"/>
    </row>
    <row r="9" spans="1:55" ht="18.5" customHeight="1" x14ac:dyDescent="0.55000000000000004">
      <c r="A9" s="11"/>
      <c r="B9" s="281" t="s">
        <v>67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3"/>
    </row>
    <row r="10" spans="1:55" ht="18.5" customHeight="1" x14ac:dyDescent="0.55000000000000004">
      <c r="A10" s="11"/>
      <c r="B10" s="278" t="s">
        <v>115</v>
      </c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  <c r="AA10" s="279"/>
      <c r="AB10" s="279"/>
      <c r="AC10" s="279"/>
      <c r="AD10" s="279"/>
      <c r="AE10" s="279"/>
      <c r="AF10" s="279"/>
      <c r="AG10" s="279"/>
      <c r="AH10" s="279"/>
      <c r="AI10" s="279"/>
      <c r="AJ10" s="279"/>
      <c r="AK10" s="279"/>
      <c r="AL10" s="279"/>
      <c r="AM10" s="279"/>
      <c r="AN10" s="279"/>
      <c r="AO10" s="279"/>
      <c r="AP10" s="279"/>
      <c r="AQ10" s="279"/>
      <c r="AR10" s="279"/>
      <c r="AS10" s="279"/>
      <c r="AT10" s="279"/>
      <c r="AU10" s="279"/>
      <c r="AV10" s="279"/>
      <c r="AW10" s="279"/>
      <c r="AX10" s="279"/>
      <c r="AY10" s="279"/>
      <c r="AZ10" s="279"/>
      <c r="BA10" s="279"/>
      <c r="BB10" s="279"/>
      <c r="BC10" s="280"/>
    </row>
    <row r="11" spans="1:55" ht="2.5" customHeight="1" x14ac:dyDescent="0.55000000000000004">
      <c r="A11" s="11"/>
      <c r="B11" s="11"/>
      <c r="C11" s="11"/>
      <c r="D11" s="11"/>
      <c r="E11" s="74"/>
      <c r="F11" s="11"/>
      <c r="G11" s="11"/>
      <c r="H11" s="11"/>
      <c r="I11" s="74"/>
      <c r="J11" s="11"/>
      <c r="K11" s="11"/>
      <c r="L11" s="11"/>
      <c r="M11" s="74"/>
      <c r="N11" s="11"/>
      <c r="O11" s="11"/>
      <c r="P11" s="11"/>
      <c r="Q11" s="74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74"/>
      <c r="AL11" s="11"/>
      <c r="AM11" s="11"/>
      <c r="AN11" s="11"/>
      <c r="AO11" s="74"/>
      <c r="AP11" s="11"/>
      <c r="AQ11" s="11"/>
      <c r="AR11" s="11"/>
      <c r="AS11" s="74"/>
      <c r="AT11" s="11"/>
      <c r="AU11" s="11"/>
      <c r="AV11" s="11"/>
      <c r="AW11" s="74"/>
      <c r="AX11" s="11"/>
      <c r="AY11" s="11"/>
      <c r="AZ11" s="11"/>
      <c r="BA11" s="74"/>
      <c r="BB11" s="74"/>
      <c r="BC11" s="11"/>
    </row>
    <row r="12" spans="1:55" ht="18.5" thickBot="1" x14ac:dyDescent="0.6">
      <c r="A12" s="11"/>
      <c r="B12" s="79" t="s">
        <v>59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81" t="s">
        <v>119</v>
      </c>
    </row>
    <row r="13" spans="1:55" ht="18" customHeight="1" x14ac:dyDescent="0.55000000000000004">
      <c r="A13" s="11"/>
      <c r="B13" s="254" t="s">
        <v>4</v>
      </c>
      <c r="C13" s="264" t="s">
        <v>52</v>
      </c>
      <c r="D13" s="266" t="s">
        <v>31</v>
      </c>
      <c r="E13" s="221" t="s">
        <v>12</v>
      </c>
      <c r="F13" s="222"/>
      <c r="G13" s="222"/>
      <c r="H13" s="223"/>
      <c r="I13" s="224" t="s">
        <v>13</v>
      </c>
      <c r="J13" s="224"/>
      <c r="K13" s="224"/>
      <c r="L13" s="224"/>
      <c r="M13" s="224" t="s">
        <v>14</v>
      </c>
      <c r="N13" s="224"/>
      <c r="O13" s="224"/>
      <c r="P13" s="224"/>
      <c r="Q13" s="221" t="s">
        <v>15</v>
      </c>
      <c r="R13" s="222"/>
      <c r="S13" s="222"/>
      <c r="T13" s="222"/>
      <c r="U13" s="225" t="s">
        <v>35</v>
      </c>
      <c r="V13" s="225"/>
      <c r="W13" s="225"/>
      <c r="X13" s="225"/>
      <c r="Y13" s="225" t="s">
        <v>36</v>
      </c>
      <c r="Z13" s="225"/>
      <c r="AA13" s="225"/>
      <c r="AB13" s="225"/>
      <c r="AC13" s="226" t="s">
        <v>16</v>
      </c>
      <c r="AD13" s="226"/>
      <c r="AE13" s="226"/>
      <c r="AF13" s="226"/>
      <c r="AG13" s="226" t="s">
        <v>17</v>
      </c>
      <c r="AH13" s="226"/>
      <c r="AI13" s="226"/>
      <c r="AJ13" s="227"/>
      <c r="AK13" s="228" t="s">
        <v>55</v>
      </c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89" t="s">
        <v>18</v>
      </c>
      <c r="BB13" s="287" t="s">
        <v>53</v>
      </c>
      <c r="BC13" s="275" t="s">
        <v>8</v>
      </c>
    </row>
    <row r="14" spans="1:55" ht="15.65" customHeight="1" thickBot="1" x14ac:dyDescent="0.6">
      <c r="A14" s="11"/>
      <c r="B14" s="255"/>
      <c r="C14" s="265"/>
      <c r="D14" s="267"/>
      <c r="E14" s="232" t="s">
        <v>19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4" t="s">
        <v>20</v>
      </c>
      <c r="V14" s="234"/>
      <c r="W14" s="234"/>
      <c r="X14" s="234"/>
      <c r="Y14" s="234" t="s">
        <v>21</v>
      </c>
      <c r="Z14" s="234"/>
      <c r="AA14" s="234"/>
      <c r="AB14" s="234"/>
      <c r="AC14" s="234" t="s">
        <v>22</v>
      </c>
      <c r="AD14" s="234"/>
      <c r="AE14" s="234"/>
      <c r="AF14" s="234"/>
      <c r="AG14" s="234" t="s">
        <v>23</v>
      </c>
      <c r="AH14" s="234"/>
      <c r="AI14" s="234"/>
      <c r="AJ14" s="235"/>
      <c r="AK14" s="230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90"/>
      <c r="BB14" s="288"/>
      <c r="BC14" s="276"/>
    </row>
    <row r="15" spans="1:55" ht="21.65" customHeight="1" thickBot="1" x14ac:dyDescent="0.6">
      <c r="A15" s="11"/>
      <c r="B15" s="82" t="s">
        <v>28</v>
      </c>
      <c r="C15" s="83" t="s">
        <v>37</v>
      </c>
      <c r="D15" s="84" t="s">
        <v>32</v>
      </c>
      <c r="E15" s="263">
        <v>123456</v>
      </c>
      <c r="F15" s="268"/>
      <c r="G15" s="268"/>
      <c r="H15" s="269"/>
      <c r="I15" s="270"/>
      <c r="J15" s="262"/>
      <c r="K15" s="262"/>
      <c r="L15" s="271"/>
      <c r="M15" s="270"/>
      <c r="N15" s="262"/>
      <c r="O15" s="262"/>
      <c r="P15" s="271"/>
      <c r="Q15" s="270"/>
      <c r="R15" s="262"/>
      <c r="S15" s="262"/>
      <c r="T15" s="263"/>
      <c r="U15" s="269" t="s">
        <v>122</v>
      </c>
      <c r="V15" s="262"/>
      <c r="W15" s="262"/>
      <c r="X15" s="263"/>
      <c r="Y15" s="269"/>
      <c r="Z15" s="262"/>
      <c r="AA15" s="262"/>
      <c r="AB15" s="263"/>
      <c r="AC15" s="269"/>
      <c r="AD15" s="262"/>
      <c r="AE15" s="262"/>
      <c r="AF15" s="263"/>
      <c r="AG15" s="269"/>
      <c r="AH15" s="262"/>
      <c r="AI15" s="262"/>
      <c r="AJ15" s="263"/>
      <c r="AK15" s="85">
        <v>1</v>
      </c>
      <c r="AL15" s="272" t="s">
        <v>38</v>
      </c>
      <c r="AM15" s="273"/>
      <c r="AN15" s="274"/>
      <c r="AO15" s="85">
        <v>2</v>
      </c>
      <c r="AP15" s="272"/>
      <c r="AQ15" s="273"/>
      <c r="AR15" s="274"/>
      <c r="AS15" s="85">
        <v>3</v>
      </c>
      <c r="AT15" s="272"/>
      <c r="AU15" s="273"/>
      <c r="AV15" s="274"/>
      <c r="AW15" s="85">
        <v>4</v>
      </c>
      <c r="AX15" s="272"/>
      <c r="AY15" s="273"/>
      <c r="AZ15" s="273"/>
      <c r="BA15" s="86" t="s">
        <v>25</v>
      </c>
      <c r="BB15" s="87" cm="1">
        <f t="array" ref="BB15">_xlfn.IFS(BA15="相手方",0,BA15="当方",COUNT(E15:T15),BA15="個々",COUNTIF(AK15:AZ15,#REF!),TRUE,"")</f>
        <v>1</v>
      </c>
      <c r="BC15" s="88"/>
    </row>
    <row r="16" spans="1:55" ht="40.5" customHeight="1" thickBot="1" x14ac:dyDescent="0.6">
      <c r="A16" s="11"/>
      <c r="B16" s="82" t="s">
        <v>29</v>
      </c>
      <c r="C16" s="256"/>
      <c r="D16" s="257"/>
      <c r="E16" s="258" t="s">
        <v>65</v>
      </c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60"/>
      <c r="U16" s="261" t="s">
        <v>66</v>
      </c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62"/>
      <c r="AI16" s="262"/>
      <c r="AJ16" s="263"/>
      <c r="AK16" s="291" t="s">
        <v>39</v>
      </c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86" t="s">
        <v>24</v>
      </c>
      <c r="BB16" s="89" t="s">
        <v>56</v>
      </c>
      <c r="BC16" s="90" t="s">
        <v>24</v>
      </c>
    </row>
    <row r="17" spans="1:55" ht="21.65" customHeight="1" thickBot="1" x14ac:dyDescent="0.6">
      <c r="A17" s="11"/>
      <c r="B17" s="91">
        <v>1</v>
      </c>
      <c r="C17" s="22"/>
      <c r="D17" s="23"/>
      <c r="E17" s="239"/>
      <c r="F17" s="240"/>
      <c r="G17" s="240"/>
      <c r="H17" s="241"/>
      <c r="I17" s="242"/>
      <c r="J17" s="243"/>
      <c r="K17" s="243"/>
      <c r="L17" s="244"/>
      <c r="M17" s="242"/>
      <c r="N17" s="243"/>
      <c r="O17" s="243"/>
      <c r="P17" s="244"/>
      <c r="Q17" s="242"/>
      <c r="R17" s="243"/>
      <c r="S17" s="243"/>
      <c r="T17" s="239"/>
      <c r="U17" s="245" t="str">
        <f>IF(E17="","",IFERROR(VLOOKUP(E17,参加者名簿!$C$12:$H$111,4,FALSE),IFERROR(VLOOKUP(E17,他団体選手登録票!$C$12:$H$31,4,FALSE),"ERROR!!")))</f>
        <v/>
      </c>
      <c r="V17" s="246"/>
      <c r="W17" s="246"/>
      <c r="X17" s="247"/>
      <c r="Y17" s="245" t="str">
        <f>IF(I17="","",IFERROR(VLOOKUP(I17,参加者名簿!$C$12:$H$61,4,FALSE),IFERROR(VLOOKUP(I17,他団体選手登録票!$C$12:$H$31,4,FALSE),"ERROR!!")))</f>
        <v/>
      </c>
      <c r="Z17" s="246"/>
      <c r="AA17" s="246"/>
      <c r="AB17" s="247"/>
      <c r="AC17" s="245" t="str">
        <f>IF(M17="","",IFERROR(VLOOKUP(M17,参加者名簿!$C$12:$H$61,4,FALSE),IFERROR(VLOOKUP(M17,他団体選手登録票!$C$12:$H$31,4,FALSE),"ERROR!!")))</f>
        <v/>
      </c>
      <c r="AD17" s="246"/>
      <c r="AE17" s="246"/>
      <c r="AF17" s="247"/>
      <c r="AG17" s="245" t="str">
        <f>IF(Q17="","",IFERROR(VLOOKUP(Q17,参加者名簿!$C$12:$H$61,4,FALSE),IFERROR(VLOOKUP(Q17,他団体選手登録票!$C$12:$H$31,4,FALSE),"ERROR!!")))</f>
        <v/>
      </c>
      <c r="AH17" s="246"/>
      <c r="AI17" s="246"/>
      <c r="AJ17" s="247"/>
      <c r="AK17" s="92">
        <v>1</v>
      </c>
      <c r="AL17" s="236" t="str">
        <f>IFERROR(IF(COUNTIF(参加者名簿!$C$12:$E$111,E17),参加申込書本紙!$D$8,VLOOKUP(E17,他団体選手登録票!$C$12:$I$31,7,FALSE)),"")</f>
        <v/>
      </c>
      <c r="AM17" s="237"/>
      <c r="AN17" s="238"/>
      <c r="AO17" s="92">
        <v>2</v>
      </c>
      <c r="AP17" s="236" t="str">
        <f>IFERROR(IF(COUNTIF(参加者名簿!$C$12:$E$111,I17),参加申込書本紙!$D$8,VLOOKUP(I17,他団体選手登録票!$C$12:$I$31,7,FALSE)),"")</f>
        <v/>
      </c>
      <c r="AQ17" s="237"/>
      <c r="AR17" s="238"/>
      <c r="AS17" s="92">
        <v>3</v>
      </c>
      <c r="AT17" s="236" t="str">
        <f>IFERROR(IF(COUNTIF(参加者名簿!$C$12:$E$111,M17),参加申込書本紙!$D$8,VLOOKUP(M17,他団体選手登録票!$C$12:$I$31,7,FALSE)),"")</f>
        <v/>
      </c>
      <c r="AU17" s="237"/>
      <c r="AV17" s="238"/>
      <c r="AW17" s="92">
        <v>4</v>
      </c>
      <c r="AX17" s="236" t="str">
        <f>IFERROR(IF(COUNTIF(参加者名簿!$C$12:$E$111,Q17),参加申込書本紙!$D$8,VLOOKUP(Q17,他団体選手登録票!$C$12:$I$31,7,FALSE)),"")</f>
        <v/>
      </c>
      <c r="AY17" s="237"/>
      <c r="AZ17" s="238"/>
      <c r="BA17" s="24"/>
      <c r="BB17" s="93" t="str">
        <f>IF(BA17="相手方",0,IF(BA17="当方",COUNT(E17:T17),IF(BA17="個々",COUNTIF(AK17:AZ17,参加申込書本紙!$D$8),"")))</f>
        <v/>
      </c>
      <c r="BC17" s="25"/>
    </row>
    <row r="18" spans="1:55" ht="21.65" customHeight="1" thickBot="1" x14ac:dyDescent="0.6">
      <c r="A18" s="11"/>
      <c r="B18" s="91">
        <v>2</v>
      </c>
      <c r="C18" s="22"/>
      <c r="D18" s="23"/>
      <c r="E18" s="239"/>
      <c r="F18" s="240"/>
      <c r="G18" s="240"/>
      <c r="H18" s="241"/>
      <c r="I18" s="242"/>
      <c r="J18" s="243"/>
      <c r="K18" s="243"/>
      <c r="L18" s="244"/>
      <c r="M18" s="242"/>
      <c r="N18" s="243"/>
      <c r="O18" s="243"/>
      <c r="P18" s="244"/>
      <c r="Q18" s="242"/>
      <c r="R18" s="243"/>
      <c r="S18" s="243"/>
      <c r="T18" s="239"/>
      <c r="U18" s="245" t="str">
        <f>IF(E18="","",IFERROR(VLOOKUP(E18,参加者名簿!$C$12:$H$111,4,FALSE),IFERROR(VLOOKUP(E18,他団体選手登録票!$C$12:$H$31,4,FALSE),"ERROR!!")))</f>
        <v/>
      </c>
      <c r="V18" s="246"/>
      <c r="W18" s="246"/>
      <c r="X18" s="247"/>
      <c r="Y18" s="245" t="str">
        <f>IF(I18="","",IFERROR(VLOOKUP(I18,参加者名簿!$C$12:$H$61,4,FALSE),IFERROR(VLOOKUP(I18,他団体選手登録票!$C$12:$H$31,4,FALSE),"ERROR!!")))</f>
        <v/>
      </c>
      <c r="Z18" s="246"/>
      <c r="AA18" s="246"/>
      <c r="AB18" s="247"/>
      <c r="AC18" s="245" t="str">
        <f>IF(M18="","",IFERROR(VLOOKUP(M18,参加者名簿!$C$12:$H$61,4,FALSE),IFERROR(VLOOKUP(M18,他団体選手登録票!$C$12:$H$31,4,FALSE),"ERROR!!")))</f>
        <v/>
      </c>
      <c r="AD18" s="246"/>
      <c r="AE18" s="246"/>
      <c r="AF18" s="247"/>
      <c r="AG18" s="245" t="str">
        <f>IF(Q18="","",IFERROR(VLOOKUP(Q18,参加者名簿!$C$12:$H$61,4,FALSE),IFERROR(VLOOKUP(Q18,他団体選手登録票!$C$12:$H$31,4,FALSE),"ERROR!!")))</f>
        <v/>
      </c>
      <c r="AH18" s="246"/>
      <c r="AI18" s="246"/>
      <c r="AJ18" s="247"/>
      <c r="AK18" s="92">
        <v>1</v>
      </c>
      <c r="AL18" s="236" t="str">
        <f>IFERROR(IF(COUNTIF(参加者名簿!$C$12:$E$111,E18),参加申込書本紙!$D$8,VLOOKUP(E18,他団体選手登録票!$C$12:$I$31,7,FALSE)),"")</f>
        <v/>
      </c>
      <c r="AM18" s="237"/>
      <c r="AN18" s="238"/>
      <c r="AO18" s="92">
        <v>2</v>
      </c>
      <c r="AP18" s="236" t="str">
        <f>IFERROR(IF(COUNTIF(参加者名簿!$C$12:$E$111,I18),参加申込書本紙!$D$8,VLOOKUP(I18,他団体選手登録票!$C$12:$I$31,7,FALSE)),"")</f>
        <v/>
      </c>
      <c r="AQ18" s="237"/>
      <c r="AR18" s="238"/>
      <c r="AS18" s="92">
        <v>3</v>
      </c>
      <c r="AT18" s="236" t="str">
        <f>IFERROR(IF(COUNTIF(参加者名簿!$C$12:$E$111,M18),参加申込書本紙!$D$8,VLOOKUP(M18,他団体選手登録票!$C$12:$I$31,7,FALSE)),"")</f>
        <v/>
      </c>
      <c r="AU18" s="237"/>
      <c r="AV18" s="238"/>
      <c r="AW18" s="92">
        <v>4</v>
      </c>
      <c r="AX18" s="236" t="str">
        <f>IFERROR(IF(COUNTIF(参加者名簿!$C$12:$E$111,Q18),参加申込書本紙!$D$8,VLOOKUP(Q18,他団体選手登録票!$C$12:$I$31,7,FALSE)),"")</f>
        <v/>
      </c>
      <c r="AY18" s="237"/>
      <c r="AZ18" s="238"/>
      <c r="BA18" s="24"/>
      <c r="BB18" s="93" t="str">
        <f>IF(BA18="相手方",0,IF(BA18="当方",COUNT(E18:T18),IF(BA18="個々",COUNTIF(AK18:AZ18,参加申込書本紙!$D$8),"")))</f>
        <v/>
      </c>
      <c r="BC18" s="25"/>
    </row>
    <row r="19" spans="1:55" ht="21.5" customHeight="1" thickBot="1" x14ac:dyDescent="0.6">
      <c r="A19" s="11"/>
      <c r="B19" s="91">
        <v>3</v>
      </c>
      <c r="C19" s="22"/>
      <c r="D19" s="23"/>
      <c r="E19" s="239"/>
      <c r="F19" s="240"/>
      <c r="G19" s="240"/>
      <c r="H19" s="241"/>
      <c r="I19" s="242"/>
      <c r="J19" s="243"/>
      <c r="K19" s="243"/>
      <c r="L19" s="244"/>
      <c r="M19" s="242"/>
      <c r="N19" s="243"/>
      <c r="O19" s="243"/>
      <c r="P19" s="244"/>
      <c r="Q19" s="242"/>
      <c r="R19" s="243"/>
      <c r="S19" s="243"/>
      <c r="T19" s="239"/>
      <c r="U19" s="245" t="str">
        <f>IF(E19="","",IFERROR(VLOOKUP(E19,参加者名簿!$C$12:$H$111,4,FALSE),IFERROR(VLOOKUP(E19,他団体選手登録票!$C$12:$H$31,4,FALSE),"ERROR!!")))</f>
        <v/>
      </c>
      <c r="V19" s="246"/>
      <c r="W19" s="246"/>
      <c r="X19" s="247"/>
      <c r="Y19" s="245" t="str">
        <f>IF(I19="","",IFERROR(VLOOKUP(I19,参加者名簿!$C$12:$H$61,4,FALSE),IFERROR(VLOOKUP(I19,他団体選手登録票!$C$12:$H$31,4,FALSE),"ERROR!!")))</f>
        <v/>
      </c>
      <c r="Z19" s="246"/>
      <c r="AA19" s="246"/>
      <c r="AB19" s="247"/>
      <c r="AC19" s="245" t="str">
        <f>IF(M19="","",IFERROR(VLOOKUP(M19,参加者名簿!$C$12:$H$61,4,FALSE),IFERROR(VLOOKUP(M19,他団体選手登録票!$C$12:$H$31,4,FALSE),"ERROR!!")))</f>
        <v/>
      </c>
      <c r="AD19" s="246"/>
      <c r="AE19" s="246"/>
      <c r="AF19" s="247"/>
      <c r="AG19" s="245" t="str">
        <f>IF(Q19="","",IFERROR(VLOOKUP(Q19,参加者名簿!$C$12:$H$61,4,FALSE),IFERROR(VLOOKUP(Q19,他団体選手登録票!$C$12:$H$31,4,FALSE),"ERROR!!")))</f>
        <v/>
      </c>
      <c r="AH19" s="246"/>
      <c r="AI19" s="246"/>
      <c r="AJ19" s="247"/>
      <c r="AK19" s="92">
        <v>1</v>
      </c>
      <c r="AL19" s="236" t="str">
        <f>IFERROR(IF(COUNTIF(参加者名簿!$C$12:$E$111,E19),参加申込書本紙!$D$8,VLOOKUP(E19,他団体選手登録票!$C$12:$I$31,7,FALSE)),"")</f>
        <v/>
      </c>
      <c r="AM19" s="237"/>
      <c r="AN19" s="238"/>
      <c r="AO19" s="92">
        <v>2</v>
      </c>
      <c r="AP19" s="236" t="str">
        <f>IFERROR(IF(COUNTIF(参加者名簿!$C$12:$E$111,I19),参加申込書本紙!$D$8,VLOOKUP(I19,他団体選手登録票!$C$12:$I$31,7,FALSE)),"")</f>
        <v/>
      </c>
      <c r="AQ19" s="237"/>
      <c r="AR19" s="238"/>
      <c r="AS19" s="92">
        <v>3</v>
      </c>
      <c r="AT19" s="236" t="str">
        <f>IFERROR(IF(COUNTIF(参加者名簿!$C$12:$E$111,M19),参加申込書本紙!$D$8,VLOOKUP(M19,他団体選手登録票!$C$12:$I$31,7,FALSE)),"")</f>
        <v/>
      </c>
      <c r="AU19" s="237"/>
      <c r="AV19" s="238"/>
      <c r="AW19" s="92">
        <v>4</v>
      </c>
      <c r="AX19" s="236" t="str">
        <f>IFERROR(IF(COUNTIF(参加者名簿!$C$12:$E$111,Q19),参加申込書本紙!$D$8,VLOOKUP(Q19,他団体選手登録票!$C$12:$I$31,7,FALSE)),"")</f>
        <v/>
      </c>
      <c r="AY19" s="237"/>
      <c r="AZ19" s="238"/>
      <c r="BA19" s="24"/>
      <c r="BB19" s="93" t="str">
        <f>IF(BA19="相手方",0,IF(BA19="当方",COUNT(E19:T19),IF(BA19="個々",COUNTIF(AK19:AZ19,参加申込書本紙!$D$8),"")))</f>
        <v/>
      </c>
      <c r="BC19" s="25"/>
    </row>
    <row r="20" spans="1:55" ht="21.65" customHeight="1" thickBot="1" x14ac:dyDescent="0.6">
      <c r="A20" s="11"/>
      <c r="B20" s="91">
        <v>4</v>
      </c>
      <c r="C20" s="22"/>
      <c r="D20" s="23"/>
      <c r="E20" s="239"/>
      <c r="F20" s="240"/>
      <c r="G20" s="240"/>
      <c r="H20" s="241"/>
      <c r="I20" s="242"/>
      <c r="J20" s="243"/>
      <c r="K20" s="243"/>
      <c r="L20" s="244"/>
      <c r="M20" s="242"/>
      <c r="N20" s="243"/>
      <c r="O20" s="243"/>
      <c r="P20" s="244"/>
      <c r="Q20" s="242"/>
      <c r="R20" s="243"/>
      <c r="S20" s="243"/>
      <c r="T20" s="239"/>
      <c r="U20" s="245" t="str">
        <f>IF(E20="","",IFERROR(VLOOKUP(E20,参加者名簿!$C$12:$H$111,4,FALSE),IFERROR(VLOOKUP(E20,他団体選手登録票!$C$12:$H$31,4,FALSE),"ERROR!!")))</f>
        <v/>
      </c>
      <c r="V20" s="246"/>
      <c r="W20" s="246"/>
      <c r="X20" s="247"/>
      <c r="Y20" s="245" t="str">
        <f>IF(I20="","",IFERROR(VLOOKUP(I20,参加者名簿!$C$12:$H$61,4,FALSE),IFERROR(VLOOKUP(I20,他団体選手登録票!$C$12:$H$31,4,FALSE),"ERROR!!")))</f>
        <v/>
      </c>
      <c r="Z20" s="246"/>
      <c r="AA20" s="246"/>
      <c r="AB20" s="247"/>
      <c r="AC20" s="245" t="str">
        <f>IF(M20="","",IFERROR(VLOOKUP(M20,参加者名簿!$C$12:$H$61,4,FALSE),IFERROR(VLOOKUP(M20,他団体選手登録票!$C$12:$H$31,4,FALSE),"ERROR!!")))</f>
        <v/>
      </c>
      <c r="AD20" s="246"/>
      <c r="AE20" s="246"/>
      <c r="AF20" s="247"/>
      <c r="AG20" s="245" t="str">
        <f>IF(Q20="","",IFERROR(VLOOKUP(Q20,参加者名簿!$C$12:$H$61,4,FALSE),IFERROR(VLOOKUP(Q20,他団体選手登録票!$C$12:$H$31,4,FALSE),"ERROR!!")))</f>
        <v/>
      </c>
      <c r="AH20" s="246"/>
      <c r="AI20" s="246"/>
      <c r="AJ20" s="247"/>
      <c r="AK20" s="92">
        <v>1</v>
      </c>
      <c r="AL20" s="236" t="str">
        <f>IFERROR(IF(COUNTIF(参加者名簿!$C$12:$E$111,E20),参加申込書本紙!$D$8,VLOOKUP(E20,他団体選手登録票!$C$12:$I$31,7,FALSE)),"")</f>
        <v/>
      </c>
      <c r="AM20" s="237"/>
      <c r="AN20" s="238"/>
      <c r="AO20" s="92">
        <v>2</v>
      </c>
      <c r="AP20" s="236" t="str">
        <f>IFERROR(IF(COUNTIF(参加者名簿!$C$12:$E$111,I20),参加申込書本紙!$D$8,VLOOKUP(I20,他団体選手登録票!$C$12:$I$31,7,FALSE)),"")</f>
        <v/>
      </c>
      <c r="AQ20" s="237"/>
      <c r="AR20" s="238"/>
      <c r="AS20" s="92">
        <v>3</v>
      </c>
      <c r="AT20" s="236" t="str">
        <f>IFERROR(IF(COUNTIF(参加者名簿!$C$12:$E$111,M20),参加申込書本紙!$D$8,VLOOKUP(M20,他団体選手登録票!$C$12:$I$31,7,FALSE)),"")</f>
        <v/>
      </c>
      <c r="AU20" s="237"/>
      <c r="AV20" s="238"/>
      <c r="AW20" s="92">
        <v>4</v>
      </c>
      <c r="AX20" s="236" t="str">
        <f>IFERROR(IF(COUNTIF(参加者名簿!$C$12:$E$111,Q20),参加申込書本紙!$D$8,VLOOKUP(Q20,他団体選手登録票!$C$12:$I$31,7,FALSE)),"")</f>
        <v/>
      </c>
      <c r="AY20" s="237"/>
      <c r="AZ20" s="238"/>
      <c r="BA20" s="24" t="s">
        <v>24</v>
      </c>
      <c r="BB20" s="93" t="str">
        <f>IF(BA20="相手方",0,IF(BA20="当方",COUNT(E20:T20),IF(BA20="個々",COUNTIF(AK20:AZ20,参加申込書本紙!$D$8),"")))</f>
        <v/>
      </c>
      <c r="BC20" s="25"/>
    </row>
    <row r="21" spans="1:55" ht="21.65" customHeight="1" thickBot="1" x14ac:dyDescent="0.6">
      <c r="A21" s="11"/>
      <c r="B21" s="91">
        <v>5</v>
      </c>
      <c r="C21" s="22"/>
      <c r="D21" s="23"/>
      <c r="E21" s="239"/>
      <c r="F21" s="240"/>
      <c r="G21" s="240"/>
      <c r="H21" s="241"/>
      <c r="I21" s="242"/>
      <c r="J21" s="243"/>
      <c r="K21" s="243"/>
      <c r="L21" s="244"/>
      <c r="M21" s="242"/>
      <c r="N21" s="243"/>
      <c r="O21" s="243"/>
      <c r="P21" s="244"/>
      <c r="Q21" s="242"/>
      <c r="R21" s="243"/>
      <c r="S21" s="243"/>
      <c r="T21" s="239"/>
      <c r="U21" s="245" t="str">
        <f>IF(E21="","",IFERROR(VLOOKUP(E21,参加者名簿!$C$12:$H$111,4,FALSE),IFERROR(VLOOKUP(E21,他団体選手登録票!$C$12:$H$31,4,FALSE),"ERROR!!")))</f>
        <v/>
      </c>
      <c r="V21" s="246"/>
      <c r="W21" s="246"/>
      <c r="X21" s="247"/>
      <c r="Y21" s="245" t="str">
        <f>IF(I21="","",IFERROR(VLOOKUP(I21,参加者名簿!$C$12:$H$61,4,FALSE),IFERROR(VLOOKUP(I21,他団体選手登録票!$C$12:$H$31,4,FALSE),"ERROR!!")))</f>
        <v/>
      </c>
      <c r="Z21" s="246"/>
      <c r="AA21" s="246"/>
      <c r="AB21" s="247"/>
      <c r="AC21" s="245" t="str">
        <f>IF(M21="","",IFERROR(VLOOKUP(M21,参加者名簿!$C$12:$H$61,4,FALSE),IFERROR(VLOOKUP(M21,他団体選手登録票!$C$12:$H$31,4,FALSE),"ERROR!!")))</f>
        <v/>
      </c>
      <c r="AD21" s="246"/>
      <c r="AE21" s="246"/>
      <c r="AF21" s="247"/>
      <c r="AG21" s="245" t="str">
        <f>IF(Q21="","",IFERROR(VLOOKUP(Q21,参加者名簿!$C$12:$H$61,4,FALSE),IFERROR(VLOOKUP(Q21,他団体選手登録票!$C$12:$H$31,4,FALSE),"ERROR!!")))</f>
        <v/>
      </c>
      <c r="AH21" s="246"/>
      <c r="AI21" s="246"/>
      <c r="AJ21" s="247"/>
      <c r="AK21" s="92">
        <v>1</v>
      </c>
      <c r="AL21" s="236" t="str">
        <f>IFERROR(IF(COUNTIF(参加者名簿!$C$12:$E$111,E21),参加申込書本紙!$D$8,VLOOKUP(E21,他団体選手登録票!$C$12:$I$31,7,FALSE)),"")</f>
        <v/>
      </c>
      <c r="AM21" s="237"/>
      <c r="AN21" s="238"/>
      <c r="AO21" s="92">
        <v>2</v>
      </c>
      <c r="AP21" s="236" t="str">
        <f>IFERROR(IF(COUNTIF(参加者名簿!$C$12:$E$111,I21),参加申込書本紙!$D$8,VLOOKUP(I21,他団体選手登録票!$C$12:$I$31,7,FALSE)),"")</f>
        <v/>
      </c>
      <c r="AQ21" s="237"/>
      <c r="AR21" s="238"/>
      <c r="AS21" s="92">
        <v>3</v>
      </c>
      <c r="AT21" s="236" t="str">
        <f>IFERROR(IF(COUNTIF(参加者名簿!$C$12:$E$111,M21),参加申込書本紙!$D$8,VLOOKUP(M21,他団体選手登録票!$C$12:$I$31,7,FALSE)),"")</f>
        <v/>
      </c>
      <c r="AU21" s="237"/>
      <c r="AV21" s="238"/>
      <c r="AW21" s="92">
        <v>4</v>
      </c>
      <c r="AX21" s="236" t="str">
        <f>IFERROR(IF(COUNTIF(参加者名簿!$C$12:$E$111,Q21),参加申込書本紙!$D$8,VLOOKUP(Q21,他団体選手登録票!$C$12:$I$31,7,FALSE)),"")</f>
        <v/>
      </c>
      <c r="AY21" s="237"/>
      <c r="AZ21" s="238"/>
      <c r="BA21" s="24" t="s">
        <v>24</v>
      </c>
      <c r="BB21" s="93" t="str">
        <f>IF(BA21="相手方",0,IF(BA21="当方",COUNT(E21:T21),IF(BA21="個々",COUNTIF(AK21:AZ21,参加申込書本紙!$D$8),"")))</f>
        <v/>
      </c>
      <c r="BC21" s="25"/>
    </row>
    <row r="22" spans="1:55" ht="21.65" customHeight="1" thickBot="1" x14ac:dyDescent="0.6">
      <c r="A22" s="11"/>
      <c r="B22" s="91">
        <v>6</v>
      </c>
      <c r="C22" s="22"/>
      <c r="D22" s="23"/>
      <c r="E22" s="239"/>
      <c r="F22" s="240"/>
      <c r="G22" s="240"/>
      <c r="H22" s="241"/>
      <c r="I22" s="242"/>
      <c r="J22" s="243"/>
      <c r="K22" s="243"/>
      <c r="L22" s="244"/>
      <c r="M22" s="242"/>
      <c r="N22" s="243"/>
      <c r="O22" s="243"/>
      <c r="P22" s="244"/>
      <c r="Q22" s="242"/>
      <c r="R22" s="243"/>
      <c r="S22" s="243"/>
      <c r="T22" s="239"/>
      <c r="U22" s="245" t="str">
        <f>IF(E22="","",IFERROR(VLOOKUP(E22,参加者名簿!$C$12:$H$111,4,FALSE),IFERROR(VLOOKUP(E22,他団体選手登録票!$C$12:$H$31,4,FALSE),"ERROR!!")))</f>
        <v/>
      </c>
      <c r="V22" s="246"/>
      <c r="W22" s="246"/>
      <c r="X22" s="247"/>
      <c r="Y22" s="245" t="str">
        <f>IF(I22="","",IFERROR(VLOOKUP(I22,参加者名簿!$C$12:$H$61,4,FALSE),IFERROR(VLOOKUP(I22,他団体選手登録票!$C$12:$H$31,4,FALSE),"ERROR!!")))</f>
        <v/>
      </c>
      <c r="Z22" s="246"/>
      <c r="AA22" s="246"/>
      <c r="AB22" s="247"/>
      <c r="AC22" s="245" t="str">
        <f>IF(M22="","",IFERROR(VLOOKUP(M22,参加者名簿!$C$12:$H$61,4,FALSE),IFERROR(VLOOKUP(M22,他団体選手登録票!$C$12:$H$31,4,FALSE),"ERROR!!")))</f>
        <v/>
      </c>
      <c r="AD22" s="246"/>
      <c r="AE22" s="246"/>
      <c r="AF22" s="247"/>
      <c r="AG22" s="245" t="str">
        <f>IF(Q22="","",IFERROR(VLOOKUP(Q22,参加者名簿!$C$12:$H$61,4,FALSE),IFERROR(VLOOKUP(Q22,他団体選手登録票!$C$12:$H$31,4,FALSE),"ERROR!!")))</f>
        <v/>
      </c>
      <c r="AH22" s="246"/>
      <c r="AI22" s="246"/>
      <c r="AJ22" s="247"/>
      <c r="AK22" s="92">
        <v>1</v>
      </c>
      <c r="AL22" s="236" t="str">
        <f>IFERROR(IF(COUNTIF(参加者名簿!$C$12:$E$111,E22),参加申込書本紙!$D$8,VLOOKUP(E22,他団体選手登録票!$C$12:$I$31,7,FALSE)),"")</f>
        <v/>
      </c>
      <c r="AM22" s="237"/>
      <c r="AN22" s="238"/>
      <c r="AO22" s="92">
        <v>2</v>
      </c>
      <c r="AP22" s="236" t="str">
        <f>IFERROR(IF(COUNTIF(参加者名簿!$C$12:$E$111,I22),参加申込書本紙!$D$8,VLOOKUP(I22,他団体選手登録票!$C$12:$I$31,7,FALSE)),"")</f>
        <v/>
      </c>
      <c r="AQ22" s="237"/>
      <c r="AR22" s="238"/>
      <c r="AS22" s="92">
        <v>3</v>
      </c>
      <c r="AT22" s="236" t="str">
        <f>IFERROR(IF(COUNTIF(参加者名簿!$C$12:$E$111,M22),参加申込書本紙!$D$8,VLOOKUP(M22,他団体選手登録票!$C$12:$I$31,7,FALSE)),"")</f>
        <v/>
      </c>
      <c r="AU22" s="237"/>
      <c r="AV22" s="238"/>
      <c r="AW22" s="92">
        <v>4</v>
      </c>
      <c r="AX22" s="236" t="str">
        <f>IFERROR(IF(COUNTIF(参加者名簿!$C$12:$E$111,Q22),参加申込書本紙!$D$8,VLOOKUP(Q22,他団体選手登録票!$C$12:$I$31,7,FALSE)),"")</f>
        <v/>
      </c>
      <c r="AY22" s="237"/>
      <c r="AZ22" s="238"/>
      <c r="BA22" s="24" t="s">
        <v>24</v>
      </c>
      <c r="BB22" s="93" t="str">
        <f>IF(BA22="相手方",0,IF(BA22="当方",COUNT(E22:T22),IF(BA22="個々",COUNTIF(AK22:AZ22,参加申込書本紙!$D$8),"")))</f>
        <v/>
      </c>
      <c r="BC22" s="25"/>
    </row>
    <row r="23" spans="1:55" ht="21.65" customHeight="1" thickBot="1" x14ac:dyDescent="0.6">
      <c r="A23" s="11"/>
      <c r="B23" s="91">
        <v>7</v>
      </c>
      <c r="C23" s="22"/>
      <c r="D23" s="23"/>
      <c r="E23" s="239"/>
      <c r="F23" s="240"/>
      <c r="G23" s="240"/>
      <c r="H23" s="241"/>
      <c r="I23" s="242"/>
      <c r="J23" s="243"/>
      <c r="K23" s="243"/>
      <c r="L23" s="244"/>
      <c r="M23" s="242"/>
      <c r="N23" s="243"/>
      <c r="O23" s="243"/>
      <c r="P23" s="244"/>
      <c r="Q23" s="242"/>
      <c r="R23" s="243"/>
      <c r="S23" s="243"/>
      <c r="T23" s="239"/>
      <c r="U23" s="245" t="str">
        <f>IF(E23="","",IFERROR(VLOOKUP(E23,参加者名簿!$C$12:$H$111,4,FALSE),IFERROR(VLOOKUP(E23,他団体選手登録票!$C$12:$H$31,4,FALSE),"ERROR!!")))</f>
        <v/>
      </c>
      <c r="V23" s="246"/>
      <c r="W23" s="246"/>
      <c r="X23" s="247"/>
      <c r="Y23" s="245" t="str">
        <f>IF(I23="","",IFERROR(VLOOKUP(I23,参加者名簿!$C$12:$H$61,4,FALSE),IFERROR(VLOOKUP(I23,他団体選手登録票!$C$12:$H$31,4,FALSE),"ERROR!!")))</f>
        <v/>
      </c>
      <c r="Z23" s="246"/>
      <c r="AA23" s="246"/>
      <c r="AB23" s="247"/>
      <c r="AC23" s="245" t="str">
        <f>IF(M23="","",IFERROR(VLOOKUP(M23,参加者名簿!$C$12:$H$61,4,FALSE),IFERROR(VLOOKUP(M23,他団体選手登録票!$C$12:$H$31,4,FALSE),"ERROR!!")))</f>
        <v/>
      </c>
      <c r="AD23" s="246"/>
      <c r="AE23" s="246"/>
      <c r="AF23" s="247"/>
      <c r="AG23" s="245" t="str">
        <f>IF(Q23="","",IFERROR(VLOOKUP(Q23,参加者名簿!$C$12:$H$61,4,FALSE),IFERROR(VLOOKUP(Q23,他団体選手登録票!$C$12:$H$31,4,FALSE),"ERROR!!")))</f>
        <v/>
      </c>
      <c r="AH23" s="246"/>
      <c r="AI23" s="246"/>
      <c r="AJ23" s="247"/>
      <c r="AK23" s="92">
        <v>1</v>
      </c>
      <c r="AL23" s="236" t="str">
        <f>IFERROR(IF(COUNTIF(参加者名簿!$C$12:$E$111,E23),参加申込書本紙!$D$8,VLOOKUP(E23,他団体選手登録票!$C$12:$I$31,7,FALSE)),"")</f>
        <v/>
      </c>
      <c r="AM23" s="237"/>
      <c r="AN23" s="238"/>
      <c r="AO23" s="92">
        <v>2</v>
      </c>
      <c r="AP23" s="236" t="str">
        <f>IFERROR(IF(COUNTIF(参加者名簿!$C$12:$E$111,I23),参加申込書本紙!$D$8,VLOOKUP(I23,他団体選手登録票!$C$12:$I$31,7,FALSE)),"")</f>
        <v/>
      </c>
      <c r="AQ23" s="237"/>
      <c r="AR23" s="238"/>
      <c r="AS23" s="92">
        <v>3</v>
      </c>
      <c r="AT23" s="236" t="str">
        <f>IFERROR(IF(COUNTIF(参加者名簿!$C$12:$E$111,M23),参加申込書本紙!$D$8,VLOOKUP(M23,他団体選手登録票!$C$12:$I$31,7,FALSE)),"")</f>
        <v/>
      </c>
      <c r="AU23" s="237"/>
      <c r="AV23" s="238"/>
      <c r="AW23" s="92">
        <v>4</v>
      </c>
      <c r="AX23" s="236" t="str">
        <f>IFERROR(IF(COUNTIF(参加者名簿!$C$12:$E$111,Q23),参加申込書本紙!$D$8,VLOOKUP(Q23,他団体選手登録票!$C$12:$I$31,7,FALSE)),"")</f>
        <v/>
      </c>
      <c r="AY23" s="237"/>
      <c r="AZ23" s="238"/>
      <c r="BA23" s="24" t="s">
        <v>24</v>
      </c>
      <c r="BB23" s="93" t="str">
        <f>IF(BA23="相手方",0,IF(BA23="当方",COUNT(E23:T23),IF(BA23="個々",COUNTIF(AK23:AZ23,参加申込書本紙!$D$8),"")))</f>
        <v/>
      </c>
      <c r="BC23" s="25"/>
    </row>
    <row r="24" spans="1:55" ht="21.65" customHeight="1" thickBot="1" x14ac:dyDescent="0.6">
      <c r="A24" s="11"/>
      <c r="B24" s="91">
        <v>8</v>
      </c>
      <c r="C24" s="22"/>
      <c r="D24" s="23"/>
      <c r="E24" s="239"/>
      <c r="F24" s="240"/>
      <c r="G24" s="240"/>
      <c r="H24" s="241"/>
      <c r="I24" s="242"/>
      <c r="J24" s="243"/>
      <c r="K24" s="243"/>
      <c r="L24" s="244"/>
      <c r="M24" s="242"/>
      <c r="N24" s="243"/>
      <c r="O24" s="243"/>
      <c r="P24" s="244"/>
      <c r="Q24" s="242"/>
      <c r="R24" s="243"/>
      <c r="S24" s="243"/>
      <c r="T24" s="239"/>
      <c r="U24" s="245" t="str">
        <f>IF(E24="","",IFERROR(VLOOKUP(E24,参加者名簿!$C$12:$H$111,4,FALSE),IFERROR(VLOOKUP(E24,他団体選手登録票!$C$12:$H$31,4,FALSE),"ERROR!!")))</f>
        <v/>
      </c>
      <c r="V24" s="246"/>
      <c r="W24" s="246"/>
      <c r="X24" s="247"/>
      <c r="Y24" s="245" t="str">
        <f>IF(I24="","",IFERROR(VLOOKUP(I24,参加者名簿!$C$12:$H$61,4,FALSE),IFERROR(VLOOKUP(I24,他団体選手登録票!$C$12:$H$31,4,FALSE),"ERROR!!")))</f>
        <v/>
      </c>
      <c r="Z24" s="246"/>
      <c r="AA24" s="246"/>
      <c r="AB24" s="247"/>
      <c r="AC24" s="245" t="str">
        <f>IF(M24="","",IFERROR(VLOOKUP(M24,参加者名簿!$C$12:$H$61,4,FALSE),IFERROR(VLOOKUP(M24,他団体選手登録票!$C$12:$H$31,4,FALSE),"ERROR!!")))</f>
        <v/>
      </c>
      <c r="AD24" s="246"/>
      <c r="AE24" s="246"/>
      <c r="AF24" s="247"/>
      <c r="AG24" s="245" t="str">
        <f>IF(Q24="","",IFERROR(VLOOKUP(Q24,参加者名簿!$C$12:$H$61,4,FALSE),IFERROR(VLOOKUP(Q24,他団体選手登録票!$C$12:$H$31,4,FALSE),"ERROR!!")))</f>
        <v/>
      </c>
      <c r="AH24" s="246"/>
      <c r="AI24" s="246"/>
      <c r="AJ24" s="247"/>
      <c r="AK24" s="92">
        <v>1</v>
      </c>
      <c r="AL24" s="236" t="str">
        <f>IFERROR(IF(COUNTIF(参加者名簿!$C$12:$E$111,E24),参加申込書本紙!$D$8,VLOOKUP(E24,他団体選手登録票!$C$12:$I$31,7,FALSE)),"")</f>
        <v/>
      </c>
      <c r="AM24" s="237"/>
      <c r="AN24" s="238"/>
      <c r="AO24" s="92">
        <v>2</v>
      </c>
      <c r="AP24" s="236" t="str">
        <f>IFERROR(IF(COUNTIF(参加者名簿!$C$12:$E$111,I24),参加申込書本紙!$D$8,VLOOKUP(I24,他団体選手登録票!$C$12:$I$31,7,FALSE)),"")</f>
        <v/>
      </c>
      <c r="AQ24" s="237"/>
      <c r="AR24" s="238"/>
      <c r="AS24" s="92">
        <v>3</v>
      </c>
      <c r="AT24" s="236" t="str">
        <f>IFERROR(IF(COUNTIF(参加者名簿!$C$12:$E$111,M24),参加申込書本紙!$D$8,VLOOKUP(M24,他団体選手登録票!$C$12:$I$31,7,FALSE)),"")</f>
        <v/>
      </c>
      <c r="AU24" s="237"/>
      <c r="AV24" s="238"/>
      <c r="AW24" s="92">
        <v>4</v>
      </c>
      <c r="AX24" s="236" t="str">
        <f>IFERROR(IF(COUNTIF(参加者名簿!$C$12:$E$111,Q24),参加申込書本紙!$D$8,VLOOKUP(Q24,他団体選手登録票!$C$12:$I$31,7,FALSE)),"")</f>
        <v/>
      </c>
      <c r="AY24" s="237"/>
      <c r="AZ24" s="238"/>
      <c r="BA24" s="24" t="s">
        <v>24</v>
      </c>
      <c r="BB24" s="93" t="str">
        <f>IF(BA24="相手方",0,IF(BA24="当方",COUNT(E24:T24),IF(BA24="個々",COUNTIF(AK24:AZ24,参加申込書本紙!$D$8),"")))</f>
        <v/>
      </c>
      <c r="BC24" s="25"/>
    </row>
    <row r="25" spans="1:55" ht="21.65" customHeight="1" thickBot="1" x14ac:dyDescent="0.6">
      <c r="A25" s="11"/>
      <c r="B25" s="91">
        <v>9</v>
      </c>
      <c r="C25" s="22"/>
      <c r="D25" s="23"/>
      <c r="E25" s="239"/>
      <c r="F25" s="240"/>
      <c r="G25" s="240"/>
      <c r="H25" s="241"/>
      <c r="I25" s="242"/>
      <c r="J25" s="243"/>
      <c r="K25" s="243"/>
      <c r="L25" s="244"/>
      <c r="M25" s="242"/>
      <c r="N25" s="243"/>
      <c r="O25" s="243"/>
      <c r="P25" s="244"/>
      <c r="Q25" s="242"/>
      <c r="R25" s="243"/>
      <c r="S25" s="243"/>
      <c r="T25" s="239"/>
      <c r="U25" s="245" t="str">
        <f>IF(E25="","",IFERROR(VLOOKUP(E25,参加者名簿!$C$12:$H$111,4,FALSE),IFERROR(VLOOKUP(E25,他団体選手登録票!$C$12:$H$31,4,FALSE),"ERROR!!")))</f>
        <v/>
      </c>
      <c r="V25" s="246"/>
      <c r="W25" s="246"/>
      <c r="X25" s="247"/>
      <c r="Y25" s="245" t="str">
        <f>IF(I25="","",IFERROR(VLOOKUP(I25,参加者名簿!$C$12:$H$61,4,FALSE),IFERROR(VLOOKUP(I25,他団体選手登録票!$C$12:$H$31,4,FALSE),"ERROR!!")))</f>
        <v/>
      </c>
      <c r="Z25" s="246"/>
      <c r="AA25" s="246"/>
      <c r="AB25" s="247"/>
      <c r="AC25" s="245" t="str">
        <f>IF(M25="","",IFERROR(VLOOKUP(M25,参加者名簿!$C$12:$H$61,4,FALSE),IFERROR(VLOOKUP(M25,他団体選手登録票!$C$12:$H$31,4,FALSE),"ERROR!!")))</f>
        <v/>
      </c>
      <c r="AD25" s="246"/>
      <c r="AE25" s="246"/>
      <c r="AF25" s="247"/>
      <c r="AG25" s="245" t="str">
        <f>IF(Q25="","",IFERROR(VLOOKUP(Q25,参加者名簿!$C$12:$H$61,4,FALSE),IFERROR(VLOOKUP(Q25,他団体選手登録票!$C$12:$H$31,4,FALSE),"ERROR!!")))</f>
        <v/>
      </c>
      <c r="AH25" s="246"/>
      <c r="AI25" s="246"/>
      <c r="AJ25" s="247"/>
      <c r="AK25" s="92">
        <v>1</v>
      </c>
      <c r="AL25" s="236" t="str">
        <f>IFERROR(IF(COUNTIF(参加者名簿!$C$12:$E$111,E25),参加申込書本紙!$D$8,VLOOKUP(E25,他団体選手登録票!$C$12:$I$31,7,FALSE)),"")</f>
        <v/>
      </c>
      <c r="AM25" s="237"/>
      <c r="AN25" s="238"/>
      <c r="AO25" s="92">
        <v>2</v>
      </c>
      <c r="AP25" s="236" t="str">
        <f>IFERROR(IF(COUNTIF(参加者名簿!$C$12:$E$111,I25),参加申込書本紙!$D$8,VLOOKUP(I25,他団体選手登録票!$C$12:$I$31,7,FALSE)),"")</f>
        <v/>
      </c>
      <c r="AQ25" s="237"/>
      <c r="AR25" s="238"/>
      <c r="AS25" s="92">
        <v>3</v>
      </c>
      <c r="AT25" s="236" t="str">
        <f>IFERROR(IF(COUNTIF(参加者名簿!$C$12:$E$111,M25),参加申込書本紙!$D$8,VLOOKUP(M25,他団体選手登録票!$C$12:$I$31,7,FALSE)),"")</f>
        <v/>
      </c>
      <c r="AU25" s="237"/>
      <c r="AV25" s="238"/>
      <c r="AW25" s="92">
        <v>4</v>
      </c>
      <c r="AX25" s="236" t="str">
        <f>IFERROR(IF(COUNTIF(参加者名簿!$C$12:$E$111,Q25),参加申込書本紙!$D$8,VLOOKUP(Q25,他団体選手登録票!$C$12:$I$31,7,FALSE)),"")</f>
        <v/>
      </c>
      <c r="AY25" s="237"/>
      <c r="AZ25" s="238"/>
      <c r="BA25" s="24" t="s">
        <v>24</v>
      </c>
      <c r="BB25" s="93" t="str">
        <f>IF(BA25="相手方",0,IF(BA25="当方",COUNT(E25:T25),IF(BA25="個々",COUNTIF(AK25:AZ25,参加申込書本紙!$D$8),"")))</f>
        <v/>
      </c>
      <c r="BC25" s="25"/>
    </row>
    <row r="26" spans="1:55" ht="21.65" customHeight="1" thickBot="1" x14ac:dyDescent="0.6">
      <c r="A26" s="11"/>
      <c r="B26" s="91">
        <v>10</v>
      </c>
      <c r="C26" s="22"/>
      <c r="D26" s="23"/>
      <c r="E26" s="239"/>
      <c r="F26" s="240"/>
      <c r="G26" s="240"/>
      <c r="H26" s="241"/>
      <c r="I26" s="242"/>
      <c r="J26" s="243"/>
      <c r="K26" s="243"/>
      <c r="L26" s="244"/>
      <c r="M26" s="242"/>
      <c r="N26" s="243"/>
      <c r="O26" s="243"/>
      <c r="P26" s="244"/>
      <c r="Q26" s="242"/>
      <c r="R26" s="243"/>
      <c r="S26" s="243"/>
      <c r="T26" s="239"/>
      <c r="U26" s="245" t="str">
        <f>IF(E26="","",IFERROR(VLOOKUP(E26,参加者名簿!$C$12:$H$111,4,FALSE),IFERROR(VLOOKUP(E26,他団体選手登録票!$C$12:$H$31,4,FALSE),"ERROR!!")))</f>
        <v/>
      </c>
      <c r="V26" s="246"/>
      <c r="W26" s="246"/>
      <c r="X26" s="247"/>
      <c r="Y26" s="245" t="str">
        <f>IF(I26="","",IFERROR(VLOOKUP(I26,参加者名簿!$C$12:$H$61,4,FALSE),IFERROR(VLOOKUP(I26,他団体選手登録票!$C$12:$H$31,4,FALSE),"ERROR!!")))</f>
        <v/>
      </c>
      <c r="Z26" s="246"/>
      <c r="AA26" s="246"/>
      <c r="AB26" s="247"/>
      <c r="AC26" s="245" t="str">
        <f>IF(M26="","",IFERROR(VLOOKUP(M26,参加者名簿!$C$12:$H$61,4,FALSE),IFERROR(VLOOKUP(M26,他団体選手登録票!$C$12:$H$31,4,FALSE),"ERROR!!")))</f>
        <v/>
      </c>
      <c r="AD26" s="246"/>
      <c r="AE26" s="246"/>
      <c r="AF26" s="247"/>
      <c r="AG26" s="245" t="str">
        <f>IF(Q26="","",IFERROR(VLOOKUP(Q26,参加者名簿!$C$12:$H$61,4,FALSE),IFERROR(VLOOKUP(Q26,他団体選手登録票!$C$12:$H$31,4,FALSE),"ERROR!!")))</f>
        <v/>
      </c>
      <c r="AH26" s="246"/>
      <c r="AI26" s="246"/>
      <c r="AJ26" s="247"/>
      <c r="AK26" s="92">
        <v>1</v>
      </c>
      <c r="AL26" s="236" t="str">
        <f>IFERROR(IF(COUNTIF(参加者名簿!$C$12:$E$111,E26),参加申込書本紙!$D$8,VLOOKUP(E26,他団体選手登録票!$C$12:$I$31,7,FALSE)),"")</f>
        <v/>
      </c>
      <c r="AM26" s="237"/>
      <c r="AN26" s="238"/>
      <c r="AO26" s="92">
        <v>2</v>
      </c>
      <c r="AP26" s="236" t="str">
        <f>IFERROR(IF(COUNTIF(参加者名簿!$C$12:$E$111,I26),参加申込書本紙!$D$8,VLOOKUP(I26,他団体選手登録票!$C$12:$I$31,7,FALSE)),"")</f>
        <v/>
      </c>
      <c r="AQ26" s="237"/>
      <c r="AR26" s="238"/>
      <c r="AS26" s="92">
        <v>3</v>
      </c>
      <c r="AT26" s="236" t="str">
        <f>IFERROR(IF(COUNTIF(参加者名簿!$C$12:$E$111,M26),参加申込書本紙!$D$8,VLOOKUP(M26,他団体選手登録票!$C$12:$I$31,7,FALSE)),"")</f>
        <v/>
      </c>
      <c r="AU26" s="237"/>
      <c r="AV26" s="238"/>
      <c r="AW26" s="92">
        <v>4</v>
      </c>
      <c r="AX26" s="236" t="str">
        <f>IFERROR(IF(COUNTIF(参加者名簿!$C$12:$E$111,Q26),参加申込書本紙!$D$8,VLOOKUP(Q26,他団体選手登録票!$C$12:$I$31,7,FALSE)),"")</f>
        <v/>
      </c>
      <c r="AY26" s="237"/>
      <c r="AZ26" s="238"/>
      <c r="BA26" s="24" t="s">
        <v>24</v>
      </c>
      <c r="BB26" s="93" t="str">
        <f>IF(BA26="相手方",0,IF(BA26="当方",COUNT(E26:T26),IF(BA26="個々",COUNTIF(AK26:AZ26,参加申込書本紙!$D$8),"")))</f>
        <v/>
      </c>
      <c r="BC26" s="25"/>
    </row>
    <row r="27" spans="1:55" ht="21.65" customHeight="1" thickBot="1" x14ac:dyDescent="0.6">
      <c r="A27" s="11"/>
      <c r="B27" s="91">
        <v>11</v>
      </c>
      <c r="C27" s="22"/>
      <c r="D27" s="23"/>
      <c r="E27" s="239"/>
      <c r="F27" s="240"/>
      <c r="G27" s="240"/>
      <c r="H27" s="241"/>
      <c r="I27" s="242"/>
      <c r="J27" s="243"/>
      <c r="K27" s="243"/>
      <c r="L27" s="244"/>
      <c r="M27" s="242"/>
      <c r="N27" s="243"/>
      <c r="O27" s="243"/>
      <c r="P27" s="244"/>
      <c r="Q27" s="242"/>
      <c r="R27" s="243"/>
      <c r="S27" s="243"/>
      <c r="T27" s="239"/>
      <c r="U27" s="245" t="str">
        <f>IF(E27="","",IFERROR(VLOOKUP(E27,参加者名簿!$C$12:$H$111,4,FALSE),IFERROR(VLOOKUP(E27,他団体選手登録票!$C$12:$H$31,4,FALSE),"ERROR!!")))</f>
        <v/>
      </c>
      <c r="V27" s="246"/>
      <c r="W27" s="246"/>
      <c r="X27" s="247"/>
      <c r="Y27" s="245" t="str">
        <f>IF(I27="","",IFERROR(VLOOKUP(I27,参加者名簿!$C$12:$H$61,4,FALSE),IFERROR(VLOOKUP(I27,他団体選手登録票!$C$12:$H$31,4,FALSE),"ERROR!!")))</f>
        <v/>
      </c>
      <c r="Z27" s="246"/>
      <c r="AA27" s="246"/>
      <c r="AB27" s="247"/>
      <c r="AC27" s="245" t="str">
        <f>IF(M27="","",IFERROR(VLOOKUP(M27,参加者名簿!$C$12:$H$61,4,FALSE),IFERROR(VLOOKUP(M27,他団体選手登録票!$C$12:$H$31,4,FALSE),"ERROR!!")))</f>
        <v/>
      </c>
      <c r="AD27" s="246"/>
      <c r="AE27" s="246"/>
      <c r="AF27" s="247"/>
      <c r="AG27" s="245" t="str">
        <f>IF(Q27="","",IFERROR(VLOOKUP(Q27,参加者名簿!$C$12:$H$61,4,FALSE),IFERROR(VLOOKUP(Q27,他団体選手登録票!$C$12:$H$31,4,FALSE),"ERROR!!")))</f>
        <v/>
      </c>
      <c r="AH27" s="246"/>
      <c r="AI27" s="246"/>
      <c r="AJ27" s="247"/>
      <c r="AK27" s="92">
        <v>1</v>
      </c>
      <c r="AL27" s="236" t="str">
        <f>IFERROR(IF(COUNTIF(参加者名簿!$C$12:$E$111,E27),参加申込書本紙!$D$8,VLOOKUP(E27,他団体選手登録票!$C$12:$I$31,7,FALSE)),"")</f>
        <v/>
      </c>
      <c r="AM27" s="237"/>
      <c r="AN27" s="238"/>
      <c r="AO27" s="92">
        <v>2</v>
      </c>
      <c r="AP27" s="236" t="str">
        <f>IFERROR(IF(COUNTIF(参加者名簿!$C$12:$E$111,I27),参加申込書本紙!$D$8,VLOOKUP(I27,他団体選手登録票!$C$12:$I$31,7,FALSE)),"")</f>
        <v/>
      </c>
      <c r="AQ27" s="237"/>
      <c r="AR27" s="238"/>
      <c r="AS27" s="92">
        <v>3</v>
      </c>
      <c r="AT27" s="236" t="str">
        <f>IFERROR(IF(COUNTIF(参加者名簿!$C$12:$E$111,M27),参加申込書本紙!$D$8,VLOOKUP(M27,他団体選手登録票!$C$12:$I$31,7,FALSE)),"")</f>
        <v/>
      </c>
      <c r="AU27" s="237"/>
      <c r="AV27" s="238"/>
      <c r="AW27" s="92">
        <v>4</v>
      </c>
      <c r="AX27" s="236" t="str">
        <f>IFERROR(IF(COUNTIF(参加者名簿!$C$12:$E$111,Q27),参加申込書本紙!$D$8,VLOOKUP(Q27,他団体選手登録票!$C$12:$I$31,7,FALSE)),"")</f>
        <v/>
      </c>
      <c r="AY27" s="237"/>
      <c r="AZ27" s="238"/>
      <c r="BA27" s="24" t="s">
        <v>24</v>
      </c>
      <c r="BB27" s="93" t="str">
        <f>IF(BA27="相手方",0,IF(BA27="当方",COUNT(E27:T27),IF(BA27="個々",COUNTIF(AK27:AZ27,参加申込書本紙!$D$8),"")))</f>
        <v/>
      </c>
      <c r="BC27" s="25"/>
    </row>
    <row r="28" spans="1:55" ht="21.65" customHeight="1" thickBot="1" x14ac:dyDescent="0.6">
      <c r="A28" s="11"/>
      <c r="B28" s="91">
        <v>12</v>
      </c>
      <c r="C28" s="22"/>
      <c r="D28" s="23"/>
      <c r="E28" s="239"/>
      <c r="F28" s="240"/>
      <c r="G28" s="240"/>
      <c r="H28" s="241"/>
      <c r="I28" s="242"/>
      <c r="J28" s="243"/>
      <c r="K28" s="243"/>
      <c r="L28" s="244"/>
      <c r="M28" s="242"/>
      <c r="N28" s="243"/>
      <c r="O28" s="243"/>
      <c r="P28" s="244"/>
      <c r="Q28" s="242"/>
      <c r="R28" s="243"/>
      <c r="S28" s="243"/>
      <c r="T28" s="239"/>
      <c r="U28" s="245" t="str">
        <f>IF(E28="","",IFERROR(VLOOKUP(E28,参加者名簿!$C$12:$H$111,4,FALSE),IFERROR(VLOOKUP(E28,他団体選手登録票!$C$12:$H$31,4,FALSE),"ERROR!!")))</f>
        <v/>
      </c>
      <c r="V28" s="246"/>
      <c r="W28" s="246"/>
      <c r="X28" s="247"/>
      <c r="Y28" s="245" t="str">
        <f>IF(I28="","",IFERROR(VLOOKUP(I28,参加者名簿!$C$12:$H$61,4,FALSE),IFERROR(VLOOKUP(I28,他団体選手登録票!$C$12:$H$31,4,FALSE),"ERROR!!")))</f>
        <v/>
      </c>
      <c r="Z28" s="246"/>
      <c r="AA28" s="246"/>
      <c r="AB28" s="247"/>
      <c r="AC28" s="245" t="str">
        <f>IF(M28="","",IFERROR(VLOOKUP(M28,参加者名簿!$C$12:$H$61,4,FALSE),IFERROR(VLOOKUP(M28,他団体選手登録票!$C$12:$H$31,4,FALSE),"ERROR!!")))</f>
        <v/>
      </c>
      <c r="AD28" s="246"/>
      <c r="AE28" s="246"/>
      <c r="AF28" s="247"/>
      <c r="AG28" s="245" t="str">
        <f>IF(Q28="","",IFERROR(VLOOKUP(Q28,参加者名簿!$C$12:$H$61,4,FALSE),IFERROR(VLOOKUP(Q28,他団体選手登録票!$C$12:$H$31,4,FALSE),"ERROR!!")))</f>
        <v/>
      </c>
      <c r="AH28" s="246"/>
      <c r="AI28" s="246"/>
      <c r="AJ28" s="247"/>
      <c r="AK28" s="92">
        <v>1</v>
      </c>
      <c r="AL28" s="236" t="str">
        <f>IFERROR(IF(COUNTIF(参加者名簿!$C$12:$E$111,E28),参加申込書本紙!$D$8,VLOOKUP(E28,他団体選手登録票!$C$12:$I$31,7,FALSE)),"")</f>
        <v/>
      </c>
      <c r="AM28" s="237"/>
      <c r="AN28" s="238"/>
      <c r="AO28" s="92">
        <v>2</v>
      </c>
      <c r="AP28" s="236" t="str">
        <f>IFERROR(IF(COUNTIF(参加者名簿!$C$12:$E$111,I28),参加申込書本紙!$D$8,VLOOKUP(I28,他団体選手登録票!$C$12:$I$31,7,FALSE)),"")</f>
        <v/>
      </c>
      <c r="AQ28" s="237"/>
      <c r="AR28" s="238"/>
      <c r="AS28" s="92">
        <v>3</v>
      </c>
      <c r="AT28" s="236" t="str">
        <f>IFERROR(IF(COUNTIF(参加者名簿!$C$12:$E$111,M28),参加申込書本紙!$D$8,VLOOKUP(M28,他団体選手登録票!$C$12:$I$31,7,FALSE)),"")</f>
        <v/>
      </c>
      <c r="AU28" s="237"/>
      <c r="AV28" s="238"/>
      <c r="AW28" s="92">
        <v>4</v>
      </c>
      <c r="AX28" s="236" t="str">
        <f>IFERROR(IF(COUNTIF(参加者名簿!$C$12:$E$111,Q28),参加申込書本紙!$D$8,VLOOKUP(Q28,他団体選手登録票!$C$12:$I$31,7,FALSE)),"")</f>
        <v/>
      </c>
      <c r="AY28" s="237"/>
      <c r="AZ28" s="238"/>
      <c r="BA28" s="24" t="s">
        <v>24</v>
      </c>
      <c r="BB28" s="93" t="str">
        <f>IF(BA28="相手方",0,IF(BA28="当方",COUNT(E28:T28),IF(BA28="個々",COUNTIF(AK28:AZ28,参加申込書本紙!$D$8),"")))</f>
        <v/>
      </c>
      <c r="BC28" s="25"/>
    </row>
    <row r="29" spans="1:55" ht="21.65" customHeight="1" thickBot="1" x14ac:dyDescent="0.6">
      <c r="A29" s="11"/>
      <c r="B29" s="91">
        <v>13</v>
      </c>
      <c r="C29" s="22"/>
      <c r="D29" s="23"/>
      <c r="E29" s="239"/>
      <c r="F29" s="240"/>
      <c r="G29" s="240"/>
      <c r="H29" s="241"/>
      <c r="I29" s="242"/>
      <c r="J29" s="243"/>
      <c r="K29" s="243"/>
      <c r="L29" s="244"/>
      <c r="M29" s="242"/>
      <c r="N29" s="243"/>
      <c r="O29" s="243"/>
      <c r="P29" s="244"/>
      <c r="Q29" s="242"/>
      <c r="R29" s="243"/>
      <c r="S29" s="243"/>
      <c r="T29" s="239"/>
      <c r="U29" s="245" t="str">
        <f>IF(E29="","",IFERROR(VLOOKUP(E29,参加者名簿!$C$12:$H$111,4,FALSE),IFERROR(VLOOKUP(E29,他団体選手登録票!$C$12:$H$31,4,FALSE),"ERROR!!")))</f>
        <v/>
      </c>
      <c r="V29" s="246"/>
      <c r="W29" s="246"/>
      <c r="X29" s="247"/>
      <c r="Y29" s="245" t="str">
        <f>IF(I29="","",IFERROR(VLOOKUP(I29,参加者名簿!$C$12:$H$61,4,FALSE),IFERROR(VLOOKUP(I29,他団体選手登録票!$C$12:$H$31,4,FALSE),"ERROR!!")))</f>
        <v/>
      </c>
      <c r="Z29" s="246"/>
      <c r="AA29" s="246"/>
      <c r="AB29" s="247"/>
      <c r="AC29" s="245" t="str">
        <f>IF(M29="","",IFERROR(VLOOKUP(M29,参加者名簿!$C$12:$H$61,4,FALSE),IFERROR(VLOOKUP(M29,他団体選手登録票!$C$12:$H$31,4,FALSE),"ERROR!!")))</f>
        <v/>
      </c>
      <c r="AD29" s="246"/>
      <c r="AE29" s="246"/>
      <c r="AF29" s="247"/>
      <c r="AG29" s="245" t="str">
        <f>IF(Q29="","",IFERROR(VLOOKUP(Q29,参加者名簿!$C$12:$H$61,4,FALSE),IFERROR(VLOOKUP(Q29,他団体選手登録票!$C$12:$H$31,4,FALSE),"ERROR!!")))</f>
        <v/>
      </c>
      <c r="AH29" s="246"/>
      <c r="AI29" s="246"/>
      <c r="AJ29" s="247"/>
      <c r="AK29" s="92">
        <v>1</v>
      </c>
      <c r="AL29" s="236" t="str">
        <f>IFERROR(IF(COUNTIF(参加者名簿!$C$12:$E$111,E29),参加申込書本紙!$D$8,VLOOKUP(E29,他団体選手登録票!$C$12:$I$31,7,FALSE)),"")</f>
        <v/>
      </c>
      <c r="AM29" s="237"/>
      <c r="AN29" s="238"/>
      <c r="AO29" s="92">
        <v>2</v>
      </c>
      <c r="AP29" s="236" t="str">
        <f>IFERROR(IF(COUNTIF(参加者名簿!$C$12:$E$111,I29),参加申込書本紙!$D$8,VLOOKUP(I29,他団体選手登録票!$C$12:$I$31,7,FALSE)),"")</f>
        <v/>
      </c>
      <c r="AQ29" s="237"/>
      <c r="AR29" s="238"/>
      <c r="AS29" s="92">
        <v>3</v>
      </c>
      <c r="AT29" s="236" t="str">
        <f>IFERROR(IF(COUNTIF(参加者名簿!$C$12:$E$111,M29),参加申込書本紙!$D$8,VLOOKUP(M29,他団体選手登録票!$C$12:$I$31,7,FALSE)),"")</f>
        <v/>
      </c>
      <c r="AU29" s="237"/>
      <c r="AV29" s="238"/>
      <c r="AW29" s="92">
        <v>4</v>
      </c>
      <c r="AX29" s="236" t="str">
        <f>IFERROR(IF(COUNTIF(参加者名簿!$C$12:$E$111,Q29),参加申込書本紙!$D$8,VLOOKUP(Q29,他団体選手登録票!$C$12:$I$31,7,FALSE)),"")</f>
        <v/>
      </c>
      <c r="AY29" s="237"/>
      <c r="AZ29" s="238"/>
      <c r="BA29" s="24" t="s">
        <v>24</v>
      </c>
      <c r="BB29" s="93" t="str">
        <f>IF(BA29="相手方",0,IF(BA29="当方",COUNT(E29:T29),IF(BA29="個々",COUNTIF(AK29:AZ29,参加申込書本紙!$D$8),"")))</f>
        <v/>
      </c>
      <c r="BC29" s="25"/>
    </row>
    <row r="30" spans="1:55" ht="21.65" customHeight="1" thickBot="1" x14ac:dyDescent="0.6">
      <c r="A30" s="11"/>
      <c r="B30" s="91">
        <v>14</v>
      </c>
      <c r="C30" s="22"/>
      <c r="D30" s="23"/>
      <c r="E30" s="239"/>
      <c r="F30" s="240"/>
      <c r="G30" s="240"/>
      <c r="H30" s="241"/>
      <c r="I30" s="242"/>
      <c r="J30" s="243"/>
      <c r="K30" s="243"/>
      <c r="L30" s="244"/>
      <c r="M30" s="242"/>
      <c r="N30" s="243"/>
      <c r="O30" s="243"/>
      <c r="P30" s="244"/>
      <c r="Q30" s="242"/>
      <c r="R30" s="243"/>
      <c r="S30" s="243"/>
      <c r="T30" s="239"/>
      <c r="U30" s="245" t="str">
        <f>IF(E30="","",IFERROR(VLOOKUP(E30,参加者名簿!$C$12:$H$111,4,FALSE),IFERROR(VLOOKUP(E30,他団体選手登録票!$C$12:$H$31,4,FALSE),"ERROR!!")))</f>
        <v/>
      </c>
      <c r="V30" s="246"/>
      <c r="W30" s="246"/>
      <c r="X30" s="247"/>
      <c r="Y30" s="245" t="str">
        <f>IF(I30="","",IFERROR(VLOOKUP(I30,参加者名簿!$C$12:$H$61,4,FALSE),IFERROR(VLOOKUP(I30,他団体選手登録票!$C$12:$H$31,4,FALSE),"ERROR!!")))</f>
        <v/>
      </c>
      <c r="Z30" s="246"/>
      <c r="AA30" s="246"/>
      <c r="AB30" s="247"/>
      <c r="AC30" s="245" t="str">
        <f>IF(M30="","",IFERROR(VLOOKUP(M30,参加者名簿!$C$12:$H$61,4,FALSE),IFERROR(VLOOKUP(M30,他団体選手登録票!$C$12:$H$31,4,FALSE),"ERROR!!")))</f>
        <v/>
      </c>
      <c r="AD30" s="246"/>
      <c r="AE30" s="246"/>
      <c r="AF30" s="247"/>
      <c r="AG30" s="245" t="str">
        <f>IF(Q30="","",IFERROR(VLOOKUP(Q30,参加者名簿!$C$12:$H$61,4,FALSE),IFERROR(VLOOKUP(Q30,他団体選手登録票!$C$12:$H$31,4,FALSE),"ERROR!!")))</f>
        <v/>
      </c>
      <c r="AH30" s="246"/>
      <c r="AI30" s="246"/>
      <c r="AJ30" s="247"/>
      <c r="AK30" s="92">
        <v>1</v>
      </c>
      <c r="AL30" s="236" t="str">
        <f>IFERROR(IF(COUNTIF(参加者名簿!$C$12:$E$111,E30),参加申込書本紙!$D$8,VLOOKUP(E30,他団体選手登録票!$C$12:$I$31,7,FALSE)),"")</f>
        <v/>
      </c>
      <c r="AM30" s="237"/>
      <c r="AN30" s="238"/>
      <c r="AO30" s="92">
        <v>2</v>
      </c>
      <c r="AP30" s="236" t="str">
        <f>IFERROR(IF(COUNTIF(参加者名簿!$C$12:$E$111,I30),参加申込書本紙!$D$8,VLOOKUP(I30,他団体選手登録票!$C$12:$I$31,7,FALSE)),"")</f>
        <v/>
      </c>
      <c r="AQ30" s="237"/>
      <c r="AR30" s="238"/>
      <c r="AS30" s="92">
        <v>3</v>
      </c>
      <c r="AT30" s="236" t="str">
        <f>IFERROR(IF(COUNTIF(参加者名簿!$C$12:$E$111,M30),参加申込書本紙!$D$8,VLOOKUP(M30,他団体選手登録票!$C$12:$I$31,7,FALSE)),"")</f>
        <v/>
      </c>
      <c r="AU30" s="237"/>
      <c r="AV30" s="238"/>
      <c r="AW30" s="92">
        <v>4</v>
      </c>
      <c r="AX30" s="236" t="str">
        <f>IFERROR(IF(COUNTIF(参加者名簿!$C$12:$E$111,Q30),参加申込書本紙!$D$8,VLOOKUP(Q30,他団体選手登録票!$C$12:$I$31,7,FALSE)),"")</f>
        <v/>
      </c>
      <c r="AY30" s="237"/>
      <c r="AZ30" s="238"/>
      <c r="BA30" s="24" t="s">
        <v>24</v>
      </c>
      <c r="BB30" s="93" t="str">
        <f>IF(BA30="相手方",0,IF(BA30="当方",COUNT(E30:T30),IF(BA30="個々",COUNTIF(AK30:AZ30,参加申込書本紙!$D$8),"")))</f>
        <v/>
      </c>
      <c r="BC30" s="25"/>
    </row>
    <row r="31" spans="1:55" ht="21.65" customHeight="1" thickBot="1" x14ac:dyDescent="0.6">
      <c r="A31" s="11"/>
      <c r="B31" s="91">
        <v>15</v>
      </c>
      <c r="C31" s="22"/>
      <c r="D31" s="23"/>
      <c r="E31" s="239"/>
      <c r="F31" s="240"/>
      <c r="G31" s="240"/>
      <c r="H31" s="241"/>
      <c r="I31" s="242"/>
      <c r="J31" s="243"/>
      <c r="K31" s="243"/>
      <c r="L31" s="244"/>
      <c r="M31" s="242"/>
      <c r="N31" s="243"/>
      <c r="O31" s="243"/>
      <c r="P31" s="244"/>
      <c r="Q31" s="242"/>
      <c r="R31" s="243"/>
      <c r="S31" s="243"/>
      <c r="T31" s="239"/>
      <c r="U31" s="245" t="str">
        <f>IF(E31="","",IFERROR(VLOOKUP(E31,参加者名簿!$C$12:$H$111,4,FALSE),IFERROR(VLOOKUP(E31,他団体選手登録票!$C$12:$H$31,4,FALSE),"ERROR!!")))</f>
        <v/>
      </c>
      <c r="V31" s="246"/>
      <c r="W31" s="246"/>
      <c r="X31" s="247"/>
      <c r="Y31" s="245" t="str">
        <f>IF(I31="","",IFERROR(VLOOKUP(I31,参加者名簿!$C$12:$H$61,4,FALSE),IFERROR(VLOOKUP(I31,他団体選手登録票!$C$12:$H$31,4,FALSE),"ERROR!!")))</f>
        <v/>
      </c>
      <c r="Z31" s="246"/>
      <c r="AA31" s="246"/>
      <c r="AB31" s="247"/>
      <c r="AC31" s="245" t="str">
        <f>IF(M31="","",IFERROR(VLOOKUP(M31,参加者名簿!$C$12:$H$61,4,FALSE),IFERROR(VLOOKUP(M31,他団体選手登録票!$C$12:$H$31,4,FALSE),"ERROR!!")))</f>
        <v/>
      </c>
      <c r="AD31" s="246"/>
      <c r="AE31" s="246"/>
      <c r="AF31" s="247"/>
      <c r="AG31" s="245" t="str">
        <f>IF(Q31="","",IFERROR(VLOOKUP(Q31,参加者名簿!$C$12:$H$61,4,FALSE),IFERROR(VLOOKUP(Q31,他団体選手登録票!$C$12:$H$31,4,FALSE),"ERROR!!")))</f>
        <v/>
      </c>
      <c r="AH31" s="246"/>
      <c r="AI31" s="246"/>
      <c r="AJ31" s="247"/>
      <c r="AK31" s="92">
        <v>1</v>
      </c>
      <c r="AL31" s="236" t="str">
        <f>IFERROR(IF(COUNTIF(参加者名簿!$C$12:$E$111,E31),参加申込書本紙!$D$8,VLOOKUP(E31,他団体選手登録票!$C$12:$I$31,7,FALSE)),"")</f>
        <v/>
      </c>
      <c r="AM31" s="237"/>
      <c r="AN31" s="238"/>
      <c r="AO31" s="92">
        <v>2</v>
      </c>
      <c r="AP31" s="236" t="str">
        <f>IFERROR(IF(COUNTIF(参加者名簿!$C$12:$E$111,I31),参加申込書本紙!$D$8,VLOOKUP(I31,他団体選手登録票!$C$12:$I$31,7,FALSE)),"")</f>
        <v/>
      </c>
      <c r="AQ31" s="237"/>
      <c r="AR31" s="238"/>
      <c r="AS31" s="92">
        <v>3</v>
      </c>
      <c r="AT31" s="236" t="str">
        <f>IFERROR(IF(COUNTIF(参加者名簿!$C$12:$E$111,M31),参加申込書本紙!$D$8,VLOOKUP(M31,他団体選手登録票!$C$12:$I$31,7,FALSE)),"")</f>
        <v/>
      </c>
      <c r="AU31" s="237"/>
      <c r="AV31" s="238"/>
      <c r="AW31" s="92">
        <v>4</v>
      </c>
      <c r="AX31" s="236" t="str">
        <f>IFERROR(IF(COUNTIF(参加者名簿!$C$12:$E$111,Q31),参加申込書本紙!$D$8,VLOOKUP(Q31,他団体選手登録票!$C$12:$I$31,7,FALSE)),"")</f>
        <v/>
      </c>
      <c r="AY31" s="237"/>
      <c r="AZ31" s="238"/>
      <c r="BA31" s="24" t="s">
        <v>24</v>
      </c>
      <c r="BB31" s="93" t="str">
        <f>IF(BA31="相手方",0,IF(BA31="当方",COUNT(E31:T31),IF(BA31="個々",COUNTIF(AK31:AZ31,参加申込書本紙!$D$8),"")))</f>
        <v/>
      </c>
      <c r="BC31" s="25"/>
    </row>
    <row r="32" spans="1:55" ht="21.65" customHeight="1" thickBot="1" x14ac:dyDescent="0.6">
      <c r="A32" s="11"/>
      <c r="B32" s="91">
        <v>16</v>
      </c>
      <c r="C32" s="22"/>
      <c r="D32" s="23"/>
      <c r="E32" s="239"/>
      <c r="F32" s="240"/>
      <c r="G32" s="240"/>
      <c r="H32" s="241"/>
      <c r="I32" s="242"/>
      <c r="J32" s="243"/>
      <c r="K32" s="243"/>
      <c r="L32" s="244"/>
      <c r="M32" s="242"/>
      <c r="N32" s="243"/>
      <c r="O32" s="243"/>
      <c r="P32" s="244"/>
      <c r="Q32" s="242"/>
      <c r="R32" s="243"/>
      <c r="S32" s="243"/>
      <c r="T32" s="239"/>
      <c r="U32" s="245" t="str">
        <f>IF(E32="","",IFERROR(VLOOKUP(E32,参加者名簿!$C$12:$H$111,4,FALSE),IFERROR(VLOOKUP(E32,他団体選手登録票!$C$12:$H$31,4,FALSE),"ERROR!!")))</f>
        <v/>
      </c>
      <c r="V32" s="246"/>
      <c r="W32" s="246"/>
      <c r="X32" s="247"/>
      <c r="Y32" s="245" t="str">
        <f>IF(I32="","",IFERROR(VLOOKUP(I32,参加者名簿!$C$12:$H$61,4,FALSE),IFERROR(VLOOKUP(I32,他団体選手登録票!$C$12:$H$31,4,FALSE),"ERROR!!")))</f>
        <v/>
      </c>
      <c r="Z32" s="246"/>
      <c r="AA32" s="246"/>
      <c r="AB32" s="247"/>
      <c r="AC32" s="245" t="str">
        <f>IF(M32="","",IFERROR(VLOOKUP(M32,参加者名簿!$C$12:$H$61,4,FALSE),IFERROR(VLOOKUP(M32,他団体選手登録票!$C$12:$H$31,4,FALSE),"ERROR!!")))</f>
        <v/>
      </c>
      <c r="AD32" s="246"/>
      <c r="AE32" s="246"/>
      <c r="AF32" s="247"/>
      <c r="AG32" s="245" t="str">
        <f>IF(Q32="","",IFERROR(VLOOKUP(Q32,参加者名簿!$C$12:$H$61,4,FALSE),IFERROR(VLOOKUP(Q32,他団体選手登録票!$C$12:$H$31,4,FALSE),"ERROR!!")))</f>
        <v/>
      </c>
      <c r="AH32" s="246"/>
      <c r="AI32" s="246"/>
      <c r="AJ32" s="247"/>
      <c r="AK32" s="92">
        <v>1</v>
      </c>
      <c r="AL32" s="236" t="str">
        <f>IFERROR(IF(COUNTIF(参加者名簿!$C$12:$E$111,E32),参加申込書本紙!$D$8,VLOOKUP(E32,他団体選手登録票!$C$12:$I$31,7,FALSE)),"")</f>
        <v/>
      </c>
      <c r="AM32" s="237"/>
      <c r="AN32" s="238"/>
      <c r="AO32" s="92">
        <v>2</v>
      </c>
      <c r="AP32" s="236" t="str">
        <f>IFERROR(IF(COUNTIF(参加者名簿!$C$12:$E$111,I32),参加申込書本紙!$D$8,VLOOKUP(I32,他団体選手登録票!$C$12:$I$31,7,FALSE)),"")</f>
        <v/>
      </c>
      <c r="AQ32" s="237"/>
      <c r="AR32" s="238"/>
      <c r="AS32" s="92">
        <v>3</v>
      </c>
      <c r="AT32" s="236" t="str">
        <f>IFERROR(IF(COUNTIF(参加者名簿!$C$12:$E$111,M32),参加申込書本紙!$D$8,VLOOKUP(M32,他団体選手登録票!$C$12:$I$31,7,FALSE)),"")</f>
        <v/>
      </c>
      <c r="AU32" s="237"/>
      <c r="AV32" s="238"/>
      <c r="AW32" s="92">
        <v>4</v>
      </c>
      <c r="AX32" s="236" t="str">
        <f>IFERROR(IF(COUNTIF(参加者名簿!$C$12:$E$111,Q32),参加申込書本紙!$D$8,VLOOKUP(Q32,他団体選手登録票!$C$12:$I$31,7,FALSE)),"")</f>
        <v/>
      </c>
      <c r="AY32" s="237"/>
      <c r="AZ32" s="238"/>
      <c r="BA32" s="24" t="s">
        <v>24</v>
      </c>
      <c r="BB32" s="93" t="str">
        <f>IF(BA32="相手方",0,IF(BA32="当方",COUNT(E32:T32),IF(BA32="個々",COUNTIF(AK32:AZ32,参加申込書本紙!$D$8),"")))</f>
        <v/>
      </c>
      <c r="BC32" s="25"/>
    </row>
    <row r="33" spans="1:55" ht="21.65" customHeight="1" thickBot="1" x14ac:dyDescent="0.6">
      <c r="A33" s="11"/>
      <c r="B33" s="91">
        <v>17</v>
      </c>
      <c r="C33" s="22"/>
      <c r="D33" s="23"/>
      <c r="E33" s="239"/>
      <c r="F33" s="240"/>
      <c r="G33" s="240"/>
      <c r="H33" s="241"/>
      <c r="I33" s="242"/>
      <c r="J33" s="243"/>
      <c r="K33" s="243"/>
      <c r="L33" s="244"/>
      <c r="M33" s="242"/>
      <c r="N33" s="243"/>
      <c r="O33" s="243"/>
      <c r="P33" s="244"/>
      <c r="Q33" s="242"/>
      <c r="R33" s="243"/>
      <c r="S33" s="243"/>
      <c r="T33" s="239"/>
      <c r="U33" s="245" t="str">
        <f>IF(E33="","",IFERROR(VLOOKUP(E33,参加者名簿!$C$12:$H$111,4,FALSE),IFERROR(VLOOKUP(E33,他団体選手登録票!$C$12:$H$31,4,FALSE),"ERROR!!")))</f>
        <v/>
      </c>
      <c r="V33" s="246"/>
      <c r="W33" s="246"/>
      <c r="X33" s="247"/>
      <c r="Y33" s="245" t="str">
        <f>IF(I33="","",IFERROR(VLOOKUP(I33,参加者名簿!$C$12:$H$61,4,FALSE),IFERROR(VLOOKUP(I33,他団体選手登録票!$C$12:$H$31,4,FALSE),"ERROR!!")))</f>
        <v/>
      </c>
      <c r="Z33" s="246"/>
      <c r="AA33" s="246"/>
      <c r="AB33" s="247"/>
      <c r="AC33" s="245" t="str">
        <f>IF(M33="","",IFERROR(VLOOKUP(M33,参加者名簿!$C$12:$H$61,4,FALSE),IFERROR(VLOOKUP(M33,他団体選手登録票!$C$12:$H$31,4,FALSE),"ERROR!!")))</f>
        <v/>
      </c>
      <c r="AD33" s="246"/>
      <c r="AE33" s="246"/>
      <c r="AF33" s="247"/>
      <c r="AG33" s="245" t="str">
        <f>IF(Q33="","",IFERROR(VLOOKUP(Q33,参加者名簿!$C$12:$H$61,4,FALSE),IFERROR(VLOOKUP(Q33,他団体選手登録票!$C$12:$H$31,4,FALSE),"ERROR!!")))</f>
        <v/>
      </c>
      <c r="AH33" s="246"/>
      <c r="AI33" s="246"/>
      <c r="AJ33" s="247"/>
      <c r="AK33" s="92">
        <v>1</v>
      </c>
      <c r="AL33" s="236" t="str">
        <f>IFERROR(IF(COUNTIF(参加者名簿!$C$12:$E$111,E33),参加申込書本紙!$D$8,VLOOKUP(E33,他団体選手登録票!$C$12:$I$31,7,FALSE)),"")</f>
        <v/>
      </c>
      <c r="AM33" s="237"/>
      <c r="AN33" s="238"/>
      <c r="AO33" s="92">
        <v>2</v>
      </c>
      <c r="AP33" s="236" t="str">
        <f>IFERROR(IF(COUNTIF(参加者名簿!$C$12:$E$111,I33),参加申込書本紙!$D$8,VLOOKUP(I33,他団体選手登録票!$C$12:$I$31,7,FALSE)),"")</f>
        <v/>
      </c>
      <c r="AQ33" s="237"/>
      <c r="AR33" s="238"/>
      <c r="AS33" s="92">
        <v>3</v>
      </c>
      <c r="AT33" s="236" t="str">
        <f>IFERROR(IF(COUNTIF(参加者名簿!$C$12:$E$111,M33),参加申込書本紙!$D$8,VLOOKUP(M33,他団体選手登録票!$C$12:$I$31,7,FALSE)),"")</f>
        <v/>
      </c>
      <c r="AU33" s="237"/>
      <c r="AV33" s="238"/>
      <c r="AW33" s="92">
        <v>4</v>
      </c>
      <c r="AX33" s="236" t="str">
        <f>IFERROR(IF(COUNTIF(参加者名簿!$C$12:$E$111,Q33),参加申込書本紙!$D$8,VLOOKUP(Q33,他団体選手登録票!$C$12:$I$31,7,FALSE)),"")</f>
        <v/>
      </c>
      <c r="AY33" s="237"/>
      <c r="AZ33" s="238"/>
      <c r="BA33" s="24" t="s">
        <v>24</v>
      </c>
      <c r="BB33" s="93" t="str">
        <f>IF(BA33="相手方",0,IF(BA33="当方",COUNT(E33:T33),IF(BA33="個々",COUNTIF(AK33:AZ33,参加申込書本紙!$D$8),"")))</f>
        <v/>
      </c>
      <c r="BC33" s="25"/>
    </row>
    <row r="34" spans="1:55" ht="21.65" customHeight="1" thickBot="1" x14ac:dyDescent="0.6">
      <c r="A34" s="11"/>
      <c r="B34" s="91">
        <v>18</v>
      </c>
      <c r="C34" s="22"/>
      <c r="D34" s="23"/>
      <c r="E34" s="239"/>
      <c r="F34" s="240"/>
      <c r="G34" s="240"/>
      <c r="H34" s="241"/>
      <c r="I34" s="242"/>
      <c r="J34" s="243"/>
      <c r="K34" s="243"/>
      <c r="L34" s="244"/>
      <c r="M34" s="242"/>
      <c r="N34" s="243"/>
      <c r="O34" s="243"/>
      <c r="P34" s="244"/>
      <c r="Q34" s="242"/>
      <c r="R34" s="243"/>
      <c r="S34" s="243"/>
      <c r="T34" s="239"/>
      <c r="U34" s="245" t="str">
        <f>IF(E34="","",IFERROR(VLOOKUP(E34,参加者名簿!$C$12:$H$111,4,FALSE),IFERROR(VLOOKUP(E34,他団体選手登録票!$C$12:$H$31,4,FALSE),"ERROR!!")))</f>
        <v/>
      </c>
      <c r="V34" s="246"/>
      <c r="W34" s="246"/>
      <c r="X34" s="247"/>
      <c r="Y34" s="245" t="str">
        <f>IF(I34="","",IFERROR(VLOOKUP(I34,参加者名簿!$C$12:$H$61,4,FALSE),IFERROR(VLOOKUP(I34,他団体選手登録票!$C$12:$H$31,4,FALSE),"ERROR!!")))</f>
        <v/>
      </c>
      <c r="Z34" s="246"/>
      <c r="AA34" s="246"/>
      <c r="AB34" s="247"/>
      <c r="AC34" s="245" t="str">
        <f>IF(M34="","",IFERROR(VLOOKUP(M34,参加者名簿!$C$12:$H$61,4,FALSE),IFERROR(VLOOKUP(M34,他団体選手登録票!$C$12:$H$31,4,FALSE),"ERROR!!")))</f>
        <v/>
      </c>
      <c r="AD34" s="246"/>
      <c r="AE34" s="246"/>
      <c r="AF34" s="247"/>
      <c r="AG34" s="245" t="str">
        <f>IF(Q34="","",IFERROR(VLOOKUP(Q34,参加者名簿!$C$12:$H$61,4,FALSE),IFERROR(VLOOKUP(Q34,他団体選手登録票!$C$12:$H$31,4,FALSE),"ERROR!!")))</f>
        <v/>
      </c>
      <c r="AH34" s="246"/>
      <c r="AI34" s="246"/>
      <c r="AJ34" s="247"/>
      <c r="AK34" s="92">
        <v>1</v>
      </c>
      <c r="AL34" s="236" t="str">
        <f>IFERROR(IF(COUNTIF(参加者名簿!$C$12:$E$111,E34),参加申込書本紙!$D$8,VLOOKUP(E34,他団体選手登録票!$C$12:$I$31,7,FALSE)),"")</f>
        <v/>
      </c>
      <c r="AM34" s="237"/>
      <c r="AN34" s="238"/>
      <c r="AO34" s="92">
        <v>2</v>
      </c>
      <c r="AP34" s="236" t="str">
        <f>IFERROR(IF(COUNTIF(参加者名簿!$C$12:$E$111,I34),参加申込書本紙!$D$8,VLOOKUP(I34,他団体選手登録票!$C$12:$I$31,7,FALSE)),"")</f>
        <v/>
      </c>
      <c r="AQ34" s="237"/>
      <c r="AR34" s="238"/>
      <c r="AS34" s="92">
        <v>3</v>
      </c>
      <c r="AT34" s="236" t="str">
        <f>IFERROR(IF(COUNTIF(参加者名簿!$C$12:$E$111,M34),参加申込書本紙!$D$8,VLOOKUP(M34,他団体選手登録票!$C$12:$I$31,7,FALSE)),"")</f>
        <v/>
      </c>
      <c r="AU34" s="237"/>
      <c r="AV34" s="238"/>
      <c r="AW34" s="92">
        <v>4</v>
      </c>
      <c r="AX34" s="236" t="str">
        <f>IFERROR(IF(COUNTIF(参加者名簿!$C$12:$E$111,Q34),参加申込書本紙!$D$8,VLOOKUP(Q34,他団体選手登録票!$C$12:$I$31,7,FALSE)),"")</f>
        <v/>
      </c>
      <c r="AY34" s="237"/>
      <c r="AZ34" s="238"/>
      <c r="BA34" s="24" t="s">
        <v>24</v>
      </c>
      <c r="BB34" s="93" t="str">
        <f>IF(BA34="相手方",0,IF(BA34="当方",COUNT(E34:T34),IF(BA34="個々",COUNTIF(AK34:AZ34,参加申込書本紙!$D$8),"")))</f>
        <v/>
      </c>
      <c r="BC34" s="25"/>
    </row>
    <row r="35" spans="1:55" ht="21.65" customHeight="1" thickBot="1" x14ac:dyDescent="0.6">
      <c r="A35" s="11"/>
      <c r="B35" s="91">
        <v>19</v>
      </c>
      <c r="C35" s="22"/>
      <c r="D35" s="23"/>
      <c r="E35" s="239"/>
      <c r="F35" s="240"/>
      <c r="G35" s="240"/>
      <c r="H35" s="241"/>
      <c r="I35" s="242"/>
      <c r="J35" s="243"/>
      <c r="K35" s="243"/>
      <c r="L35" s="244"/>
      <c r="M35" s="242"/>
      <c r="N35" s="243"/>
      <c r="O35" s="243"/>
      <c r="P35" s="244"/>
      <c r="Q35" s="242"/>
      <c r="R35" s="243"/>
      <c r="S35" s="243"/>
      <c r="T35" s="239"/>
      <c r="U35" s="245" t="str">
        <f>IF(E35="","",IFERROR(VLOOKUP(E35,参加者名簿!$C$12:$H$111,4,FALSE),IFERROR(VLOOKUP(E35,他団体選手登録票!$C$12:$H$31,4,FALSE),"ERROR!!")))</f>
        <v/>
      </c>
      <c r="V35" s="246"/>
      <c r="W35" s="246"/>
      <c r="X35" s="247"/>
      <c r="Y35" s="245" t="str">
        <f>IF(I35="","",IFERROR(VLOOKUP(I35,参加者名簿!$C$12:$H$61,4,FALSE),IFERROR(VLOOKUP(I35,他団体選手登録票!$C$12:$H$31,4,FALSE),"ERROR!!")))</f>
        <v/>
      </c>
      <c r="Z35" s="246"/>
      <c r="AA35" s="246"/>
      <c r="AB35" s="247"/>
      <c r="AC35" s="245" t="str">
        <f>IF(M35="","",IFERROR(VLOOKUP(M35,参加者名簿!$C$12:$H$61,4,FALSE),IFERROR(VLOOKUP(M35,他団体選手登録票!$C$12:$H$31,4,FALSE),"ERROR!!")))</f>
        <v/>
      </c>
      <c r="AD35" s="246"/>
      <c r="AE35" s="246"/>
      <c r="AF35" s="247"/>
      <c r="AG35" s="245" t="str">
        <f>IF(Q35="","",IFERROR(VLOOKUP(Q35,参加者名簿!$C$12:$H$61,4,FALSE),IFERROR(VLOOKUP(Q35,他団体選手登録票!$C$12:$H$31,4,FALSE),"ERROR!!")))</f>
        <v/>
      </c>
      <c r="AH35" s="246"/>
      <c r="AI35" s="246"/>
      <c r="AJ35" s="247"/>
      <c r="AK35" s="92">
        <v>1</v>
      </c>
      <c r="AL35" s="236" t="str">
        <f>IFERROR(IF(COUNTIF(参加者名簿!$C$12:$E$111,E35),参加申込書本紙!$D$8,VLOOKUP(E35,他団体選手登録票!$C$12:$I$31,7,FALSE)),"")</f>
        <v/>
      </c>
      <c r="AM35" s="237"/>
      <c r="AN35" s="238"/>
      <c r="AO35" s="92">
        <v>2</v>
      </c>
      <c r="AP35" s="236" t="str">
        <f>IFERROR(IF(COUNTIF(参加者名簿!$C$12:$E$111,I35),参加申込書本紙!$D$8,VLOOKUP(I35,他団体選手登録票!$C$12:$I$31,7,FALSE)),"")</f>
        <v/>
      </c>
      <c r="AQ35" s="237"/>
      <c r="AR35" s="238"/>
      <c r="AS35" s="92">
        <v>3</v>
      </c>
      <c r="AT35" s="236" t="str">
        <f>IFERROR(IF(COUNTIF(参加者名簿!$C$12:$E$111,M35),参加申込書本紙!$D$8,VLOOKUP(M35,他団体選手登録票!$C$12:$I$31,7,FALSE)),"")</f>
        <v/>
      </c>
      <c r="AU35" s="237"/>
      <c r="AV35" s="238"/>
      <c r="AW35" s="92">
        <v>4</v>
      </c>
      <c r="AX35" s="236" t="str">
        <f>IFERROR(IF(COUNTIF(参加者名簿!$C$12:$E$111,Q35),参加申込書本紙!$D$8,VLOOKUP(Q35,他団体選手登録票!$C$12:$I$31,7,FALSE)),"")</f>
        <v/>
      </c>
      <c r="AY35" s="237"/>
      <c r="AZ35" s="238"/>
      <c r="BA35" s="24" t="s">
        <v>24</v>
      </c>
      <c r="BB35" s="93" t="str">
        <f>IF(BA35="相手方",0,IF(BA35="当方",COUNT(E35:T35),IF(BA35="個々",COUNTIF(AK35:AZ35,参加申込書本紙!$D$8),"")))</f>
        <v/>
      </c>
      <c r="BC35" s="25"/>
    </row>
    <row r="36" spans="1:55" ht="21.65" customHeight="1" thickBot="1" x14ac:dyDescent="0.6">
      <c r="A36" s="11"/>
      <c r="B36" s="91">
        <v>20</v>
      </c>
      <c r="C36" s="22"/>
      <c r="D36" s="23"/>
      <c r="E36" s="239"/>
      <c r="F36" s="240"/>
      <c r="G36" s="240"/>
      <c r="H36" s="241"/>
      <c r="I36" s="242"/>
      <c r="J36" s="243"/>
      <c r="K36" s="243"/>
      <c r="L36" s="244"/>
      <c r="M36" s="242"/>
      <c r="N36" s="243"/>
      <c r="O36" s="243"/>
      <c r="P36" s="244"/>
      <c r="Q36" s="242"/>
      <c r="R36" s="243"/>
      <c r="S36" s="243"/>
      <c r="T36" s="239"/>
      <c r="U36" s="245" t="str">
        <f>IF(E36="","",IFERROR(VLOOKUP(E36,参加者名簿!$C$12:$H$111,4,FALSE),IFERROR(VLOOKUP(E36,他団体選手登録票!$C$12:$H$31,4,FALSE),"ERROR!!")))</f>
        <v/>
      </c>
      <c r="V36" s="246"/>
      <c r="W36" s="246"/>
      <c r="X36" s="247"/>
      <c r="Y36" s="245" t="str">
        <f>IF(I36="","",IFERROR(VLOOKUP(I36,参加者名簿!$C$12:$H$61,4,FALSE),IFERROR(VLOOKUP(I36,他団体選手登録票!$C$12:$H$31,4,FALSE),"ERROR!!")))</f>
        <v/>
      </c>
      <c r="Z36" s="246"/>
      <c r="AA36" s="246"/>
      <c r="AB36" s="247"/>
      <c r="AC36" s="245" t="str">
        <f>IF(M36="","",IFERROR(VLOOKUP(M36,参加者名簿!$C$12:$H$61,4,FALSE),IFERROR(VLOOKUP(M36,他団体選手登録票!$C$12:$H$31,4,FALSE),"ERROR!!")))</f>
        <v/>
      </c>
      <c r="AD36" s="246"/>
      <c r="AE36" s="246"/>
      <c r="AF36" s="247"/>
      <c r="AG36" s="245" t="str">
        <f>IF(Q36="","",IFERROR(VLOOKUP(Q36,参加者名簿!$C$12:$H$61,4,FALSE),IFERROR(VLOOKUP(Q36,他団体選手登録票!$C$12:$H$31,4,FALSE),"ERROR!!")))</f>
        <v/>
      </c>
      <c r="AH36" s="246"/>
      <c r="AI36" s="246"/>
      <c r="AJ36" s="247"/>
      <c r="AK36" s="92">
        <v>1</v>
      </c>
      <c r="AL36" s="236" t="str">
        <f>IFERROR(IF(COUNTIF(参加者名簿!$C$12:$E$111,E36),参加申込書本紙!$D$8,VLOOKUP(E36,他団体選手登録票!$C$12:$I$31,7,FALSE)),"")</f>
        <v/>
      </c>
      <c r="AM36" s="237"/>
      <c r="AN36" s="238"/>
      <c r="AO36" s="92">
        <v>2</v>
      </c>
      <c r="AP36" s="236" t="str">
        <f>IFERROR(IF(COUNTIF(参加者名簿!$C$12:$E$111,I36),参加申込書本紙!$D$8,VLOOKUP(I36,他団体選手登録票!$C$12:$I$31,7,FALSE)),"")</f>
        <v/>
      </c>
      <c r="AQ36" s="237"/>
      <c r="AR36" s="238"/>
      <c r="AS36" s="92">
        <v>3</v>
      </c>
      <c r="AT36" s="236" t="str">
        <f>IFERROR(IF(COUNTIF(参加者名簿!$C$12:$E$111,M36),参加申込書本紙!$D$8,VLOOKUP(M36,他団体選手登録票!$C$12:$I$31,7,FALSE)),"")</f>
        <v/>
      </c>
      <c r="AU36" s="237"/>
      <c r="AV36" s="238"/>
      <c r="AW36" s="92">
        <v>4</v>
      </c>
      <c r="AX36" s="236" t="str">
        <f>IFERROR(IF(COUNTIF(参加者名簿!$C$12:$E$111,Q36),参加申込書本紙!$D$8,VLOOKUP(Q36,他団体選手登録票!$C$12:$I$31,7,FALSE)),"")</f>
        <v/>
      </c>
      <c r="AY36" s="237"/>
      <c r="AZ36" s="238"/>
      <c r="BA36" s="24" t="s">
        <v>24</v>
      </c>
      <c r="BB36" s="93" t="str">
        <f>IF(BA36="相手方",0,IF(BA36="当方",COUNT(E36:T36),IF(BA36="個々",COUNTIF(AK36:AZ36,参加申込書本紙!$D$8),"")))</f>
        <v/>
      </c>
      <c r="BC36" s="25"/>
    </row>
    <row r="37" spans="1:55" ht="21.65" customHeight="1" thickBot="1" x14ac:dyDescent="0.6">
      <c r="A37" s="11"/>
      <c r="B37" s="91">
        <v>21</v>
      </c>
      <c r="C37" s="22"/>
      <c r="D37" s="23"/>
      <c r="E37" s="239"/>
      <c r="F37" s="240"/>
      <c r="G37" s="240"/>
      <c r="H37" s="241"/>
      <c r="I37" s="242"/>
      <c r="J37" s="243"/>
      <c r="K37" s="243"/>
      <c r="L37" s="244"/>
      <c r="M37" s="242"/>
      <c r="N37" s="243"/>
      <c r="O37" s="243"/>
      <c r="P37" s="244"/>
      <c r="Q37" s="242"/>
      <c r="R37" s="243"/>
      <c r="S37" s="243"/>
      <c r="T37" s="239"/>
      <c r="U37" s="245" t="str">
        <f>IF(E37="","",IFERROR(VLOOKUP(E37,参加者名簿!$C$12:$H$111,4,FALSE),IFERROR(VLOOKUP(E37,他団体選手登録票!$C$12:$H$31,4,FALSE),"ERROR!!")))</f>
        <v/>
      </c>
      <c r="V37" s="246"/>
      <c r="W37" s="246"/>
      <c r="X37" s="247"/>
      <c r="Y37" s="245" t="str">
        <f>IF(I37="","",IFERROR(VLOOKUP(I37,参加者名簿!$C$12:$H$61,4,FALSE),IFERROR(VLOOKUP(I37,他団体選手登録票!$C$12:$H$31,4,FALSE),"ERROR!!")))</f>
        <v/>
      </c>
      <c r="Z37" s="246"/>
      <c r="AA37" s="246"/>
      <c r="AB37" s="247"/>
      <c r="AC37" s="245" t="str">
        <f>IF(M37="","",IFERROR(VLOOKUP(M37,参加者名簿!$C$12:$H$61,4,FALSE),IFERROR(VLOOKUP(M37,他団体選手登録票!$C$12:$H$31,4,FALSE),"ERROR!!")))</f>
        <v/>
      </c>
      <c r="AD37" s="246"/>
      <c r="AE37" s="246"/>
      <c r="AF37" s="247"/>
      <c r="AG37" s="245" t="str">
        <f>IF(Q37="","",IFERROR(VLOOKUP(Q37,参加者名簿!$C$12:$H$61,4,FALSE),IFERROR(VLOOKUP(Q37,他団体選手登録票!$C$12:$H$31,4,FALSE),"ERROR!!")))</f>
        <v/>
      </c>
      <c r="AH37" s="246"/>
      <c r="AI37" s="246"/>
      <c r="AJ37" s="247"/>
      <c r="AK37" s="92">
        <v>1</v>
      </c>
      <c r="AL37" s="236" t="str">
        <f>IFERROR(IF(COUNTIF(参加者名簿!$C$12:$E$111,E37),参加申込書本紙!$D$8,VLOOKUP(E37,他団体選手登録票!$C$12:$I$31,7,FALSE)),"")</f>
        <v/>
      </c>
      <c r="AM37" s="237"/>
      <c r="AN37" s="238"/>
      <c r="AO37" s="92">
        <v>2</v>
      </c>
      <c r="AP37" s="236" t="str">
        <f>IFERROR(IF(COUNTIF(参加者名簿!$C$12:$E$111,I37),参加申込書本紙!$D$8,VLOOKUP(I37,他団体選手登録票!$C$12:$I$31,7,FALSE)),"")</f>
        <v/>
      </c>
      <c r="AQ37" s="237"/>
      <c r="AR37" s="238"/>
      <c r="AS37" s="92">
        <v>3</v>
      </c>
      <c r="AT37" s="236" t="str">
        <f>IFERROR(IF(COUNTIF(参加者名簿!$C$12:$E$111,M37),参加申込書本紙!$D$8,VLOOKUP(M37,他団体選手登録票!$C$12:$I$31,7,FALSE)),"")</f>
        <v/>
      </c>
      <c r="AU37" s="237"/>
      <c r="AV37" s="238"/>
      <c r="AW37" s="92">
        <v>4</v>
      </c>
      <c r="AX37" s="236" t="str">
        <f>IFERROR(IF(COUNTIF(参加者名簿!$C$12:$E$111,Q37),参加申込書本紙!$D$8,VLOOKUP(Q37,他団体選手登録票!$C$12:$I$31,7,FALSE)),"")</f>
        <v/>
      </c>
      <c r="AY37" s="237"/>
      <c r="AZ37" s="238"/>
      <c r="BA37" s="24" t="s">
        <v>24</v>
      </c>
      <c r="BB37" s="93" t="str">
        <f>IF(BA37="相手方",0,IF(BA37="当方",COUNT(E37:T37),IF(BA37="個々",COUNTIF(AK37:AZ37,参加申込書本紙!$D$8),"")))</f>
        <v/>
      </c>
      <c r="BC37" s="25"/>
    </row>
    <row r="38" spans="1:55" ht="21.65" customHeight="1" thickBot="1" x14ac:dyDescent="0.6">
      <c r="A38" s="11"/>
      <c r="B38" s="91">
        <v>22</v>
      </c>
      <c r="C38" s="22"/>
      <c r="D38" s="23"/>
      <c r="E38" s="239"/>
      <c r="F38" s="240"/>
      <c r="G38" s="240"/>
      <c r="H38" s="241"/>
      <c r="I38" s="242"/>
      <c r="J38" s="243"/>
      <c r="K38" s="243"/>
      <c r="L38" s="244"/>
      <c r="M38" s="242"/>
      <c r="N38" s="243"/>
      <c r="O38" s="243"/>
      <c r="P38" s="244"/>
      <c r="Q38" s="242"/>
      <c r="R38" s="243"/>
      <c r="S38" s="243"/>
      <c r="T38" s="239"/>
      <c r="U38" s="245" t="str">
        <f>IF(E38="","",IFERROR(VLOOKUP(E38,参加者名簿!$C$12:$H$111,4,FALSE),IFERROR(VLOOKUP(E38,他団体選手登録票!$C$12:$H$31,4,FALSE),"ERROR!!")))</f>
        <v/>
      </c>
      <c r="V38" s="246"/>
      <c r="W38" s="246"/>
      <c r="X38" s="247"/>
      <c r="Y38" s="245" t="str">
        <f>IF(I38="","",IFERROR(VLOOKUP(I38,参加者名簿!$C$12:$H$61,4,FALSE),IFERROR(VLOOKUP(I38,他団体選手登録票!$C$12:$H$31,4,FALSE),"ERROR!!")))</f>
        <v/>
      </c>
      <c r="Z38" s="246"/>
      <c r="AA38" s="246"/>
      <c r="AB38" s="247"/>
      <c r="AC38" s="245" t="str">
        <f>IF(M38="","",IFERROR(VLOOKUP(M38,参加者名簿!$C$12:$H$61,4,FALSE),IFERROR(VLOOKUP(M38,他団体選手登録票!$C$12:$H$31,4,FALSE),"ERROR!!")))</f>
        <v/>
      </c>
      <c r="AD38" s="246"/>
      <c r="AE38" s="246"/>
      <c r="AF38" s="247"/>
      <c r="AG38" s="245" t="str">
        <f>IF(Q38="","",IFERROR(VLOOKUP(Q38,参加者名簿!$C$12:$H$61,4,FALSE),IFERROR(VLOOKUP(Q38,他団体選手登録票!$C$12:$H$31,4,FALSE),"ERROR!!")))</f>
        <v/>
      </c>
      <c r="AH38" s="246"/>
      <c r="AI38" s="246"/>
      <c r="AJ38" s="247"/>
      <c r="AK38" s="92">
        <v>1</v>
      </c>
      <c r="AL38" s="236" t="str">
        <f>IFERROR(IF(COUNTIF(参加者名簿!$C$12:$E$111,E38),参加申込書本紙!$D$8,VLOOKUP(E38,他団体選手登録票!$C$12:$I$31,7,FALSE)),"")</f>
        <v/>
      </c>
      <c r="AM38" s="237"/>
      <c r="AN38" s="238"/>
      <c r="AO38" s="92">
        <v>2</v>
      </c>
      <c r="AP38" s="236" t="str">
        <f>IFERROR(IF(COUNTIF(参加者名簿!$C$12:$E$111,I38),参加申込書本紙!$D$8,VLOOKUP(I38,他団体選手登録票!$C$12:$I$31,7,FALSE)),"")</f>
        <v/>
      </c>
      <c r="AQ38" s="237"/>
      <c r="AR38" s="238"/>
      <c r="AS38" s="92">
        <v>3</v>
      </c>
      <c r="AT38" s="236" t="str">
        <f>IFERROR(IF(COUNTIF(参加者名簿!$C$12:$E$111,M38),参加申込書本紙!$D$8,VLOOKUP(M38,他団体選手登録票!$C$12:$I$31,7,FALSE)),"")</f>
        <v/>
      </c>
      <c r="AU38" s="237"/>
      <c r="AV38" s="238"/>
      <c r="AW38" s="92">
        <v>4</v>
      </c>
      <c r="AX38" s="236" t="str">
        <f>IFERROR(IF(COUNTIF(参加者名簿!$C$12:$E$111,Q38),参加申込書本紙!$D$8,VLOOKUP(Q38,他団体選手登録票!$C$12:$I$31,7,FALSE)),"")</f>
        <v/>
      </c>
      <c r="AY38" s="237"/>
      <c r="AZ38" s="238"/>
      <c r="BA38" s="24" t="s">
        <v>24</v>
      </c>
      <c r="BB38" s="93" t="str">
        <f>IF(BA38="相手方",0,IF(BA38="当方",COUNT(E38:T38),IF(BA38="個々",COUNTIF(AK38:AZ38,参加申込書本紙!$D$8),"")))</f>
        <v/>
      </c>
      <c r="BC38" s="25"/>
    </row>
    <row r="39" spans="1:55" ht="21.65" customHeight="1" thickBot="1" x14ac:dyDescent="0.6">
      <c r="A39" s="11"/>
      <c r="B39" s="91">
        <v>23</v>
      </c>
      <c r="C39" s="22"/>
      <c r="D39" s="23"/>
      <c r="E39" s="239"/>
      <c r="F39" s="240"/>
      <c r="G39" s="240"/>
      <c r="H39" s="241"/>
      <c r="I39" s="242"/>
      <c r="J39" s="243"/>
      <c r="K39" s="243"/>
      <c r="L39" s="244"/>
      <c r="M39" s="242"/>
      <c r="N39" s="243"/>
      <c r="O39" s="243"/>
      <c r="P39" s="244"/>
      <c r="Q39" s="242"/>
      <c r="R39" s="243"/>
      <c r="S39" s="243"/>
      <c r="T39" s="239"/>
      <c r="U39" s="245" t="str">
        <f>IF(E39="","",IFERROR(VLOOKUP(E39,参加者名簿!$C$12:$H$111,4,FALSE),IFERROR(VLOOKUP(E39,他団体選手登録票!$C$12:$H$31,4,FALSE),"ERROR!!")))</f>
        <v/>
      </c>
      <c r="V39" s="246"/>
      <c r="W39" s="246"/>
      <c r="X39" s="247"/>
      <c r="Y39" s="245" t="str">
        <f>IF(I39="","",IFERROR(VLOOKUP(I39,参加者名簿!$C$12:$H$61,4,FALSE),IFERROR(VLOOKUP(I39,他団体選手登録票!$C$12:$H$31,4,FALSE),"ERROR!!")))</f>
        <v/>
      </c>
      <c r="Z39" s="246"/>
      <c r="AA39" s="246"/>
      <c r="AB39" s="247"/>
      <c r="AC39" s="245" t="str">
        <f>IF(M39="","",IFERROR(VLOOKUP(M39,参加者名簿!$C$12:$H$61,4,FALSE),IFERROR(VLOOKUP(M39,他団体選手登録票!$C$12:$H$31,4,FALSE),"ERROR!!")))</f>
        <v/>
      </c>
      <c r="AD39" s="246"/>
      <c r="AE39" s="246"/>
      <c r="AF39" s="247"/>
      <c r="AG39" s="245" t="str">
        <f>IF(Q39="","",IFERROR(VLOOKUP(Q39,参加者名簿!$C$12:$H$61,4,FALSE),IFERROR(VLOOKUP(Q39,他団体選手登録票!$C$12:$H$31,4,FALSE),"ERROR!!")))</f>
        <v/>
      </c>
      <c r="AH39" s="246"/>
      <c r="AI39" s="246"/>
      <c r="AJ39" s="247"/>
      <c r="AK39" s="92">
        <v>1</v>
      </c>
      <c r="AL39" s="236" t="str">
        <f>IFERROR(IF(COUNTIF(参加者名簿!$C$12:$E$111,E39),参加申込書本紙!$D$8,VLOOKUP(E39,他団体選手登録票!$C$12:$I$31,7,FALSE)),"")</f>
        <v/>
      </c>
      <c r="AM39" s="237"/>
      <c r="AN39" s="238"/>
      <c r="AO39" s="92">
        <v>2</v>
      </c>
      <c r="AP39" s="236" t="str">
        <f>IFERROR(IF(COUNTIF(参加者名簿!$C$12:$E$111,I39),参加申込書本紙!$D$8,VLOOKUP(I39,他団体選手登録票!$C$12:$I$31,7,FALSE)),"")</f>
        <v/>
      </c>
      <c r="AQ39" s="237"/>
      <c r="AR39" s="238"/>
      <c r="AS39" s="92">
        <v>3</v>
      </c>
      <c r="AT39" s="236" t="str">
        <f>IFERROR(IF(COUNTIF(参加者名簿!$C$12:$E$111,M39),参加申込書本紙!$D$8,VLOOKUP(M39,他団体選手登録票!$C$12:$I$31,7,FALSE)),"")</f>
        <v/>
      </c>
      <c r="AU39" s="237"/>
      <c r="AV39" s="238"/>
      <c r="AW39" s="92">
        <v>4</v>
      </c>
      <c r="AX39" s="236" t="str">
        <f>IFERROR(IF(COUNTIF(参加者名簿!$C$12:$E$111,Q39),参加申込書本紙!$D$8,VLOOKUP(Q39,他団体選手登録票!$C$12:$I$31,7,FALSE)),"")</f>
        <v/>
      </c>
      <c r="AY39" s="237"/>
      <c r="AZ39" s="238"/>
      <c r="BA39" s="24" t="s">
        <v>24</v>
      </c>
      <c r="BB39" s="93" t="str">
        <f>IF(BA39="相手方",0,IF(BA39="当方",COUNT(E39:T39),IF(BA39="個々",COUNTIF(AK39:AZ39,参加申込書本紙!$D$8),"")))</f>
        <v/>
      </c>
      <c r="BC39" s="25"/>
    </row>
    <row r="40" spans="1:55" ht="21.65" customHeight="1" thickBot="1" x14ac:dyDescent="0.6">
      <c r="A40" s="11"/>
      <c r="B40" s="91">
        <v>24</v>
      </c>
      <c r="C40" s="22"/>
      <c r="D40" s="23"/>
      <c r="E40" s="239"/>
      <c r="F40" s="240"/>
      <c r="G40" s="240"/>
      <c r="H40" s="241"/>
      <c r="I40" s="242"/>
      <c r="J40" s="243"/>
      <c r="K40" s="243"/>
      <c r="L40" s="244"/>
      <c r="M40" s="242"/>
      <c r="N40" s="243"/>
      <c r="O40" s="243"/>
      <c r="P40" s="244"/>
      <c r="Q40" s="242"/>
      <c r="R40" s="243"/>
      <c r="S40" s="243"/>
      <c r="T40" s="239"/>
      <c r="U40" s="245" t="str">
        <f>IF(E40="","",IFERROR(VLOOKUP(E40,参加者名簿!$C$12:$H$111,4,FALSE),IFERROR(VLOOKUP(E40,他団体選手登録票!$C$12:$H$31,4,FALSE),"ERROR!!")))</f>
        <v/>
      </c>
      <c r="V40" s="246"/>
      <c r="W40" s="246"/>
      <c r="X40" s="247"/>
      <c r="Y40" s="245" t="str">
        <f>IF(I40="","",IFERROR(VLOOKUP(I40,参加者名簿!$C$12:$H$61,4,FALSE),IFERROR(VLOOKUP(I40,他団体選手登録票!$C$12:$H$31,4,FALSE),"ERROR!!")))</f>
        <v/>
      </c>
      <c r="Z40" s="246"/>
      <c r="AA40" s="246"/>
      <c r="AB40" s="247"/>
      <c r="AC40" s="245" t="str">
        <f>IF(M40="","",IFERROR(VLOOKUP(M40,参加者名簿!$C$12:$H$61,4,FALSE),IFERROR(VLOOKUP(M40,他団体選手登録票!$C$12:$H$31,4,FALSE),"ERROR!!")))</f>
        <v/>
      </c>
      <c r="AD40" s="246"/>
      <c r="AE40" s="246"/>
      <c r="AF40" s="247"/>
      <c r="AG40" s="245" t="str">
        <f>IF(Q40="","",IFERROR(VLOOKUP(Q40,参加者名簿!$C$12:$H$61,4,FALSE),IFERROR(VLOOKUP(Q40,他団体選手登録票!$C$12:$H$31,4,FALSE),"ERROR!!")))</f>
        <v/>
      </c>
      <c r="AH40" s="246"/>
      <c r="AI40" s="246"/>
      <c r="AJ40" s="247"/>
      <c r="AK40" s="92">
        <v>1</v>
      </c>
      <c r="AL40" s="236" t="str">
        <f>IFERROR(IF(COUNTIF(参加者名簿!$C$12:$E$111,E40),参加申込書本紙!$D$8,VLOOKUP(E40,他団体選手登録票!$C$12:$I$31,7,FALSE)),"")</f>
        <v/>
      </c>
      <c r="AM40" s="237"/>
      <c r="AN40" s="238"/>
      <c r="AO40" s="92">
        <v>2</v>
      </c>
      <c r="AP40" s="236" t="str">
        <f>IFERROR(IF(COUNTIF(参加者名簿!$C$12:$E$111,I40),参加申込書本紙!$D$8,VLOOKUP(I40,他団体選手登録票!$C$12:$I$31,7,FALSE)),"")</f>
        <v/>
      </c>
      <c r="AQ40" s="237"/>
      <c r="AR40" s="238"/>
      <c r="AS40" s="92">
        <v>3</v>
      </c>
      <c r="AT40" s="236" t="str">
        <f>IFERROR(IF(COUNTIF(参加者名簿!$C$12:$E$111,M40),参加申込書本紙!$D$8,VLOOKUP(M40,他団体選手登録票!$C$12:$I$31,7,FALSE)),"")</f>
        <v/>
      </c>
      <c r="AU40" s="237"/>
      <c r="AV40" s="238"/>
      <c r="AW40" s="92">
        <v>4</v>
      </c>
      <c r="AX40" s="236" t="str">
        <f>IFERROR(IF(COUNTIF(参加者名簿!$C$12:$E$111,Q40),参加申込書本紙!$D$8,VLOOKUP(Q40,他団体選手登録票!$C$12:$I$31,7,FALSE)),"")</f>
        <v/>
      </c>
      <c r="AY40" s="237"/>
      <c r="AZ40" s="238"/>
      <c r="BA40" s="24" t="s">
        <v>24</v>
      </c>
      <c r="BB40" s="93" t="str">
        <f>IF(BA40="相手方",0,IF(BA40="当方",COUNT(E40:T40),IF(BA40="個々",COUNTIF(AK40:AZ40,参加申込書本紙!$D$8),"")))</f>
        <v/>
      </c>
      <c r="BC40" s="25"/>
    </row>
    <row r="41" spans="1:55" ht="21.65" customHeight="1" thickBot="1" x14ac:dyDescent="0.6">
      <c r="A41" s="11"/>
      <c r="B41" s="91">
        <v>25</v>
      </c>
      <c r="C41" s="22"/>
      <c r="D41" s="23"/>
      <c r="E41" s="239"/>
      <c r="F41" s="240"/>
      <c r="G41" s="240"/>
      <c r="H41" s="241"/>
      <c r="I41" s="242"/>
      <c r="J41" s="243"/>
      <c r="K41" s="243"/>
      <c r="L41" s="244"/>
      <c r="M41" s="242"/>
      <c r="N41" s="243"/>
      <c r="O41" s="243"/>
      <c r="P41" s="244"/>
      <c r="Q41" s="242"/>
      <c r="R41" s="243"/>
      <c r="S41" s="243"/>
      <c r="T41" s="239"/>
      <c r="U41" s="245" t="str">
        <f>IF(E41="","",IFERROR(VLOOKUP(E41,参加者名簿!$C$12:$H$111,4,FALSE),IFERROR(VLOOKUP(E41,他団体選手登録票!$C$12:$H$31,4,FALSE),"ERROR!!")))</f>
        <v/>
      </c>
      <c r="V41" s="246"/>
      <c r="W41" s="246"/>
      <c r="X41" s="247"/>
      <c r="Y41" s="245" t="str">
        <f>IF(I41="","",IFERROR(VLOOKUP(I41,参加者名簿!$C$12:$H$61,4,FALSE),IFERROR(VLOOKUP(I41,他団体選手登録票!$C$12:$H$31,4,FALSE),"ERROR!!")))</f>
        <v/>
      </c>
      <c r="Z41" s="246"/>
      <c r="AA41" s="246"/>
      <c r="AB41" s="247"/>
      <c r="AC41" s="245" t="str">
        <f>IF(M41="","",IFERROR(VLOOKUP(M41,参加者名簿!$C$12:$H$61,4,FALSE),IFERROR(VLOOKUP(M41,他団体選手登録票!$C$12:$H$31,4,FALSE),"ERROR!!")))</f>
        <v/>
      </c>
      <c r="AD41" s="246"/>
      <c r="AE41" s="246"/>
      <c r="AF41" s="247"/>
      <c r="AG41" s="245" t="str">
        <f>IF(Q41="","",IFERROR(VLOOKUP(Q41,参加者名簿!$C$12:$H$61,4,FALSE),IFERROR(VLOOKUP(Q41,他団体選手登録票!$C$12:$H$31,4,FALSE),"ERROR!!")))</f>
        <v/>
      </c>
      <c r="AH41" s="246"/>
      <c r="AI41" s="246"/>
      <c r="AJ41" s="247"/>
      <c r="AK41" s="92">
        <v>1</v>
      </c>
      <c r="AL41" s="236" t="str">
        <f>IFERROR(IF(COUNTIF(参加者名簿!$C$12:$E$111,E41),参加申込書本紙!$D$8,VLOOKUP(E41,他団体選手登録票!$C$12:$I$31,7,FALSE)),"")</f>
        <v/>
      </c>
      <c r="AM41" s="237"/>
      <c r="AN41" s="238"/>
      <c r="AO41" s="92">
        <v>2</v>
      </c>
      <c r="AP41" s="236" t="str">
        <f>IFERROR(IF(COUNTIF(参加者名簿!$C$12:$E$111,I41),参加申込書本紙!$D$8,VLOOKUP(I41,他団体選手登録票!$C$12:$I$31,7,FALSE)),"")</f>
        <v/>
      </c>
      <c r="AQ41" s="237"/>
      <c r="AR41" s="238"/>
      <c r="AS41" s="92">
        <v>3</v>
      </c>
      <c r="AT41" s="236" t="str">
        <f>IFERROR(IF(COUNTIF(参加者名簿!$C$12:$E$111,M41),参加申込書本紙!$D$8,VLOOKUP(M41,他団体選手登録票!$C$12:$I$31,7,FALSE)),"")</f>
        <v/>
      </c>
      <c r="AU41" s="237"/>
      <c r="AV41" s="238"/>
      <c r="AW41" s="92">
        <v>4</v>
      </c>
      <c r="AX41" s="236" t="str">
        <f>IFERROR(IF(COUNTIF(参加者名簿!$C$12:$E$111,Q41),参加申込書本紙!$D$8,VLOOKUP(Q41,他団体選手登録票!$C$12:$I$31,7,FALSE)),"")</f>
        <v/>
      </c>
      <c r="AY41" s="237"/>
      <c r="AZ41" s="238"/>
      <c r="BA41" s="24" t="s">
        <v>24</v>
      </c>
      <c r="BB41" s="93" t="str">
        <f>IF(BA41="相手方",0,IF(BA41="当方",COUNT(E41:T41),IF(BA41="個々",COUNTIF(AK41:AZ41,参加申込書本紙!$D$8),"")))</f>
        <v/>
      </c>
      <c r="BC41" s="25"/>
    </row>
    <row r="42" spans="1:55" ht="21.65" customHeight="1" thickBot="1" x14ac:dyDescent="0.6">
      <c r="A42" s="11"/>
      <c r="B42" s="91">
        <v>26</v>
      </c>
      <c r="C42" s="22"/>
      <c r="D42" s="23"/>
      <c r="E42" s="239"/>
      <c r="F42" s="240"/>
      <c r="G42" s="240"/>
      <c r="H42" s="241"/>
      <c r="I42" s="242"/>
      <c r="J42" s="243"/>
      <c r="K42" s="243"/>
      <c r="L42" s="244"/>
      <c r="M42" s="242"/>
      <c r="N42" s="243"/>
      <c r="O42" s="243"/>
      <c r="P42" s="244"/>
      <c r="Q42" s="242"/>
      <c r="R42" s="243"/>
      <c r="S42" s="243"/>
      <c r="T42" s="239"/>
      <c r="U42" s="245" t="str">
        <f>IF(E42="","",IFERROR(VLOOKUP(E42,参加者名簿!$C$12:$H$111,4,FALSE),IFERROR(VLOOKUP(E42,他団体選手登録票!$C$12:$H$31,4,FALSE),"ERROR!!")))</f>
        <v/>
      </c>
      <c r="V42" s="246"/>
      <c r="W42" s="246"/>
      <c r="X42" s="247"/>
      <c r="Y42" s="245" t="str">
        <f>IF(I42="","",IFERROR(VLOOKUP(I42,参加者名簿!$C$12:$H$61,4,FALSE),IFERROR(VLOOKUP(I42,他団体選手登録票!$C$12:$H$31,4,FALSE),"ERROR!!")))</f>
        <v/>
      </c>
      <c r="Z42" s="246"/>
      <c r="AA42" s="246"/>
      <c r="AB42" s="247"/>
      <c r="AC42" s="245" t="str">
        <f>IF(M42="","",IFERROR(VLOOKUP(M42,参加者名簿!$C$12:$H$61,4,FALSE),IFERROR(VLOOKUP(M42,他団体選手登録票!$C$12:$H$31,4,FALSE),"ERROR!!")))</f>
        <v/>
      </c>
      <c r="AD42" s="246"/>
      <c r="AE42" s="246"/>
      <c r="AF42" s="247"/>
      <c r="AG42" s="245" t="str">
        <f>IF(Q42="","",IFERROR(VLOOKUP(Q42,参加者名簿!$C$12:$H$61,4,FALSE),IFERROR(VLOOKUP(Q42,他団体選手登録票!$C$12:$H$31,4,FALSE),"ERROR!!")))</f>
        <v/>
      </c>
      <c r="AH42" s="246"/>
      <c r="AI42" s="246"/>
      <c r="AJ42" s="247"/>
      <c r="AK42" s="92">
        <v>1</v>
      </c>
      <c r="AL42" s="236" t="str">
        <f>IFERROR(IF(COUNTIF(参加者名簿!$C$12:$E$111,E42),参加申込書本紙!$D$8,VLOOKUP(E42,他団体選手登録票!$C$12:$I$31,7,FALSE)),"")</f>
        <v/>
      </c>
      <c r="AM42" s="237"/>
      <c r="AN42" s="238"/>
      <c r="AO42" s="92">
        <v>2</v>
      </c>
      <c r="AP42" s="236" t="str">
        <f>IFERROR(IF(COUNTIF(参加者名簿!$C$12:$E$111,I42),参加申込書本紙!$D$8,VLOOKUP(I42,他団体選手登録票!$C$12:$I$31,7,FALSE)),"")</f>
        <v/>
      </c>
      <c r="AQ42" s="237"/>
      <c r="AR42" s="238"/>
      <c r="AS42" s="92">
        <v>3</v>
      </c>
      <c r="AT42" s="236" t="str">
        <f>IFERROR(IF(COUNTIF(参加者名簿!$C$12:$E$111,M42),参加申込書本紙!$D$8,VLOOKUP(M42,他団体選手登録票!$C$12:$I$31,7,FALSE)),"")</f>
        <v/>
      </c>
      <c r="AU42" s="237"/>
      <c r="AV42" s="238"/>
      <c r="AW42" s="92">
        <v>4</v>
      </c>
      <c r="AX42" s="236" t="str">
        <f>IFERROR(IF(COUNTIF(参加者名簿!$C$12:$E$111,Q42),参加申込書本紙!$D$8,VLOOKUP(Q42,他団体選手登録票!$C$12:$I$31,7,FALSE)),"")</f>
        <v/>
      </c>
      <c r="AY42" s="237"/>
      <c r="AZ42" s="238"/>
      <c r="BA42" s="24" t="s">
        <v>24</v>
      </c>
      <c r="BB42" s="93" t="str">
        <f>IF(BA42="相手方",0,IF(BA42="当方",COUNT(E42:T42),IF(BA42="個々",COUNTIF(AK42:AZ42,参加申込書本紙!$D$8),"")))</f>
        <v/>
      </c>
      <c r="BC42" s="25"/>
    </row>
    <row r="43" spans="1:55" ht="21.65" customHeight="1" thickBot="1" x14ac:dyDescent="0.6">
      <c r="A43" s="11"/>
      <c r="B43" s="91">
        <v>27</v>
      </c>
      <c r="C43" s="22"/>
      <c r="D43" s="23"/>
      <c r="E43" s="239"/>
      <c r="F43" s="240"/>
      <c r="G43" s="240"/>
      <c r="H43" s="241"/>
      <c r="I43" s="242"/>
      <c r="J43" s="243"/>
      <c r="K43" s="243"/>
      <c r="L43" s="244"/>
      <c r="M43" s="242"/>
      <c r="N43" s="243"/>
      <c r="O43" s="243"/>
      <c r="P43" s="244"/>
      <c r="Q43" s="242"/>
      <c r="R43" s="243"/>
      <c r="S43" s="243"/>
      <c r="T43" s="239"/>
      <c r="U43" s="245" t="str">
        <f>IF(E43="","",IFERROR(VLOOKUP(E43,参加者名簿!$C$12:$H$111,4,FALSE),IFERROR(VLOOKUP(E43,他団体選手登録票!$C$12:$H$31,4,FALSE),"ERROR!!")))</f>
        <v/>
      </c>
      <c r="V43" s="246"/>
      <c r="W43" s="246"/>
      <c r="X43" s="247"/>
      <c r="Y43" s="245" t="str">
        <f>IF(I43="","",IFERROR(VLOOKUP(I43,参加者名簿!$C$12:$H$61,4,FALSE),IFERROR(VLOOKUP(I43,他団体選手登録票!$C$12:$H$31,4,FALSE),"ERROR!!")))</f>
        <v/>
      </c>
      <c r="Z43" s="246"/>
      <c r="AA43" s="246"/>
      <c r="AB43" s="247"/>
      <c r="AC43" s="245" t="str">
        <f>IF(M43="","",IFERROR(VLOOKUP(M43,参加者名簿!$C$12:$H$61,4,FALSE),IFERROR(VLOOKUP(M43,他団体選手登録票!$C$12:$H$31,4,FALSE),"ERROR!!")))</f>
        <v/>
      </c>
      <c r="AD43" s="246"/>
      <c r="AE43" s="246"/>
      <c r="AF43" s="247"/>
      <c r="AG43" s="245" t="str">
        <f>IF(Q43="","",IFERROR(VLOOKUP(Q43,参加者名簿!$C$12:$H$61,4,FALSE),IFERROR(VLOOKUP(Q43,他団体選手登録票!$C$12:$H$31,4,FALSE),"ERROR!!")))</f>
        <v/>
      </c>
      <c r="AH43" s="246"/>
      <c r="AI43" s="246"/>
      <c r="AJ43" s="247"/>
      <c r="AK43" s="92">
        <v>1</v>
      </c>
      <c r="AL43" s="236" t="str">
        <f>IFERROR(IF(COUNTIF(参加者名簿!$C$12:$E$111,E43),参加申込書本紙!$D$8,VLOOKUP(E43,他団体選手登録票!$C$12:$I$31,7,FALSE)),"")</f>
        <v/>
      </c>
      <c r="AM43" s="237"/>
      <c r="AN43" s="238"/>
      <c r="AO43" s="92">
        <v>2</v>
      </c>
      <c r="AP43" s="236" t="str">
        <f>IFERROR(IF(COUNTIF(参加者名簿!$C$12:$E$111,I43),参加申込書本紙!$D$8,VLOOKUP(I43,他団体選手登録票!$C$12:$I$31,7,FALSE)),"")</f>
        <v/>
      </c>
      <c r="AQ43" s="237"/>
      <c r="AR43" s="238"/>
      <c r="AS43" s="92">
        <v>3</v>
      </c>
      <c r="AT43" s="236" t="str">
        <f>IFERROR(IF(COUNTIF(参加者名簿!$C$12:$E$111,M43),参加申込書本紙!$D$8,VLOOKUP(M43,他団体選手登録票!$C$12:$I$31,7,FALSE)),"")</f>
        <v/>
      </c>
      <c r="AU43" s="237"/>
      <c r="AV43" s="238"/>
      <c r="AW43" s="92">
        <v>4</v>
      </c>
      <c r="AX43" s="236" t="str">
        <f>IFERROR(IF(COUNTIF(参加者名簿!$C$12:$E$111,Q43),参加申込書本紙!$D$8,VLOOKUP(Q43,他団体選手登録票!$C$12:$I$31,7,FALSE)),"")</f>
        <v/>
      </c>
      <c r="AY43" s="237"/>
      <c r="AZ43" s="238"/>
      <c r="BA43" s="24" t="s">
        <v>24</v>
      </c>
      <c r="BB43" s="93" t="str">
        <f>IF(BA43="相手方",0,IF(BA43="当方",COUNT(E43:T43),IF(BA43="個々",COUNTIF(AK43:AZ43,参加申込書本紙!$D$8),"")))</f>
        <v/>
      </c>
      <c r="BC43" s="25"/>
    </row>
    <row r="44" spans="1:55" ht="21.65" customHeight="1" thickBot="1" x14ac:dyDescent="0.6">
      <c r="A44" s="11"/>
      <c r="B44" s="91">
        <v>28</v>
      </c>
      <c r="C44" s="22"/>
      <c r="D44" s="23"/>
      <c r="E44" s="239"/>
      <c r="F44" s="240"/>
      <c r="G44" s="240"/>
      <c r="H44" s="241"/>
      <c r="I44" s="242"/>
      <c r="J44" s="243"/>
      <c r="K44" s="243"/>
      <c r="L44" s="244"/>
      <c r="M44" s="242"/>
      <c r="N44" s="243"/>
      <c r="O44" s="243"/>
      <c r="P44" s="244"/>
      <c r="Q44" s="242"/>
      <c r="R44" s="243"/>
      <c r="S44" s="243"/>
      <c r="T44" s="239"/>
      <c r="U44" s="245" t="str">
        <f>IF(E44="","",IFERROR(VLOOKUP(E44,参加者名簿!$C$12:$H$111,4,FALSE),IFERROR(VLOOKUP(E44,他団体選手登録票!$C$12:$H$31,4,FALSE),"ERROR!!")))</f>
        <v/>
      </c>
      <c r="V44" s="246"/>
      <c r="W44" s="246"/>
      <c r="X44" s="247"/>
      <c r="Y44" s="245" t="str">
        <f>IF(I44="","",IFERROR(VLOOKUP(I44,参加者名簿!$C$12:$H$61,4,FALSE),IFERROR(VLOOKUP(I44,他団体選手登録票!$C$12:$H$31,4,FALSE),"ERROR!!")))</f>
        <v/>
      </c>
      <c r="Z44" s="246"/>
      <c r="AA44" s="246"/>
      <c r="AB44" s="247"/>
      <c r="AC44" s="245" t="str">
        <f>IF(M44="","",IFERROR(VLOOKUP(M44,参加者名簿!$C$12:$H$61,4,FALSE),IFERROR(VLOOKUP(M44,他団体選手登録票!$C$12:$H$31,4,FALSE),"ERROR!!")))</f>
        <v/>
      </c>
      <c r="AD44" s="246"/>
      <c r="AE44" s="246"/>
      <c r="AF44" s="247"/>
      <c r="AG44" s="245" t="str">
        <f>IF(Q44="","",IFERROR(VLOOKUP(Q44,参加者名簿!$C$12:$H$61,4,FALSE),IFERROR(VLOOKUP(Q44,他団体選手登録票!$C$12:$H$31,4,FALSE),"ERROR!!")))</f>
        <v/>
      </c>
      <c r="AH44" s="246"/>
      <c r="AI44" s="246"/>
      <c r="AJ44" s="247"/>
      <c r="AK44" s="92">
        <v>1</v>
      </c>
      <c r="AL44" s="236" t="str">
        <f>IFERROR(IF(COUNTIF(参加者名簿!$C$12:$E$111,E44),参加申込書本紙!$D$8,VLOOKUP(E44,他団体選手登録票!$C$12:$I$31,7,FALSE)),"")</f>
        <v/>
      </c>
      <c r="AM44" s="237"/>
      <c r="AN44" s="238"/>
      <c r="AO44" s="92">
        <v>2</v>
      </c>
      <c r="AP44" s="236" t="str">
        <f>IFERROR(IF(COUNTIF(参加者名簿!$C$12:$E$111,I44),参加申込書本紙!$D$8,VLOOKUP(I44,他団体選手登録票!$C$12:$I$31,7,FALSE)),"")</f>
        <v/>
      </c>
      <c r="AQ44" s="237"/>
      <c r="AR44" s="238"/>
      <c r="AS44" s="92">
        <v>3</v>
      </c>
      <c r="AT44" s="236" t="str">
        <f>IFERROR(IF(COUNTIF(参加者名簿!$C$12:$E$111,M44),参加申込書本紙!$D$8,VLOOKUP(M44,他団体選手登録票!$C$12:$I$31,7,FALSE)),"")</f>
        <v/>
      </c>
      <c r="AU44" s="237"/>
      <c r="AV44" s="238"/>
      <c r="AW44" s="92">
        <v>4</v>
      </c>
      <c r="AX44" s="236" t="str">
        <f>IFERROR(IF(COUNTIF(参加者名簿!$C$12:$E$111,Q44),参加申込書本紙!$D$8,VLOOKUP(Q44,他団体選手登録票!$C$12:$I$31,7,FALSE)),"")</f>
        <v/>
      </c>
      <c r="AY44" s="237"/>
      <c r="AZ44" s="238"/>
      <c r="BA44" s="24" t="s">
        <v>24</v>
      </c>
      <c r="BB44" s="93" t="str">
        <f>IF(BA44="相手方",0,IF(BA44="当方",COUNT(E44:T44),IF(BA44="個々",COUNTIF(AK44:AZ44,参加申込書本紙!$D$8),"")))</f>
        <v/>
      </c>
      <c r="BC44" s="25"/>
    </row>
    <row r="45" spans="1:55" ht="21.65" customHeight="1" thickBot="1" x14ac:dyDescent="0.6">
      <c r="A45" s="11"/>
      <c r="B45" s="91">
        <v>29</v>
      </c>
      <c r="C45" s="22"/>
      <c r="D45" s="23"/>
      <c r="E45" s="239"/>
      <c r="F45" s="240"/>
      <c r="G45" s="240"/>
      <c r="H45" s="241"/>
      <c r="I45" s="242"/>
      <c r="J45" s="243"/>
      <c r="K45" s="243"/>
      <c r="L45" s="244"/>
      <c r="M45" s="242"/>
      <c r="N45" s="243"/>
      <c r="O45" s="243"/>
      <c r="P45" s="244"/>
      <c r="Q45" s="242"/>
      <c r="R45" s="243"/>
      <c r="S45" s="243"/>
      <c r="T45" s="239"/>
      <c r="U45" s="245" t="str">
        <f>IF(E45="","",IFERROR(VLOOKUP(E45,参加者名簿!$C$12:$H$111,4,FALSE),IFERROR(VLOOKUP(E45,他団体選手登録票!$C$12:$H$31,4,FALSE),"ERROR!!")))</f>
        <v/>
      </c>
      <c r="V45" s="246"/>
      <c r="W45" s="246"/>
      <c r="X45" s="247"/>
      <c r="Y45" s="245" t="str">
        <f>IF(I45="","",IFERROR(VLOOKUP(I45,参加者名簿!$C$12:$H$61,4,FALSE),IFERROR(VLOOKUP(I45,他団体選手登録票!$C$12:$H$31,4,FALSE),"ERROR!!")))</f>
        <v/>
      </c>
      <c r="Z45" s="246"/>
      <c r="AA45" s="246"/>
      <c r="AB45" s="247"/>
      <c r="AC45" s="245" t="str">
        <f>IF(M45="","",IFERROR(VLOOKUP(M45,参加者名簿!$C$12:$H$61,4,FALSE),IFERROR(VLOOKUP(M45,他団体選手登録票!$C$12:$H$31,4,FALSE),"ERROR!!")))</f>
        <v/>
      </c>
      <c r="AD45" s="246"/>
      <c r="AE45" s="246"/>
      <c r="AF45" s="247"/>
      <c r="AG45" s="245" t="str">
        <f>IF(Q45="","",IFERROR(VLOOKUP(Q45,参加者名簿!$C$12:$H$61,4,FALSE),IFERROR(VLOOKUP(Q45,他団体選手登録票!$C$12:$H$31,4,FALSE),"ERROR!!")))</f>
        <v/>
      </c>
      <c r="AH45" s="246"/>
      <c r="AI45" s="246"/>
      <c r="AJ45" s="247"/>
      <c r="AK45" s="92">
        <v>1</v>
      </c>
      <c r="AL45" s="236" t="str">
        <f>IFERROR(IF(COUNTIF(参加者名簿!$C$12:$E$111,E45),参加申込書本紙!$D$8,VLOOKUP(E45,他団体選手登録票!$C$12:$I$31,7,FALSE)),"")</f>
        <v/>
      </c>
      <c r="AM45" s="237"/>
      <c r="AN45" s="238"/>
      <c r="AO45" s="92">
        <v>2</v>
      </c>
      <c r="AP45" s="236" t="str">
        <f>IFERROR(IF(COUNTIF(参加者名簿!$C$12:$E$111,I45),参加申込書本紙!$D$8,VLOOKUP(I45,他団体選手登録票!$C$12:$I$31,7,FALSE)),"")</f>
        <v/>
      </c>
      <c r="AQ45" s="237"/>
      <c r="AR45" s="238"/>
      <c r="AS45" s="92">
        <v>3</v>
      </c>
      <c r="AT45" s="236" t="str">
        <f>IFERROR(IF(COUNTIF(参加者名簿!$C$12:$E$111,M45),参加申込書本紙!$D$8,VLOOKUP(M45,他団体選手登録票!$C$12:$I$31,7,FALSE)),"")</f>
        <v/>
      </c>
      <c r="AU45" s="237"/>
      <c r="AV45" s="238"/>
      <c r="AW45" s="92">
        <v>4</v>
      </c>
      <c r="AX45" s="236" t="str">
        <f>IFERROR(IF(COUNTIF(参加者名簿!$C$12:$E$111,Q45),参加申込書本紙!$D$8,VLOOKUP(Q45,他団体選手登録票!$C$12:$I$31,7,FALSE)),"")</f>
        <v/>
      </c>
      <c r="AY45" s="237"/>
      <c r="AZ45" s="238"/>
      <c r="BA45" s="24" t="s">
        <v>24</v>
      </c>
      <c r="BB45" s="93" t="str">
        <f>IF(BA45="相手方",0,IF(BA45="当方",COUNT(E45:T45),IF(BA45="個々",COUNTIF(AK45:AZ45,参加申込書本紙!$D$8),"")))</f>
        <v/>
      </c>
      <c r="BC45" s="25"/>
    </row>
    <row r="46" spans="1:55" ht="21.65" customHeight="1" thickBot="1" x14ac:dyDescent="0.6">
      <c r="A46" s="11"/>
      <c r="B46" s="91">
        <v>30</v>
      </c>
      <c r="C46" s="22"/>
      <c r="D46" s="23"/>
      <c r="E46" s="239"/>
      <c r="F46" s="240"/>
      <c r="G46" s="240"/>
      <c r="H46" s="241"/>
      <c r="I46" s="242"/>
      <c r="J46" s="243"/>
      <c r="K46" s="243"/>
      <c r="L46" s="244"/>
      <c r="M46" s="242"/>
      <c r="N46" s="243"/>
      <c r="O46" s="243"/>
      <c r="P46" s="244"/>
      <c r="Q46" s="242"/>
      <c r="R46" s="243"/>
      <c r="S46" s="243"/>
      <c r="T46" s="239"/>
      <c r="U46" s="245" t="str">
        <f>IF(E46="","",IFERROR(VLOOKUP(E46,参加者名簿!$C$12:$H$111,4,FALSE),IFERROR(VLOOKUP(E46,他団体選手登録票!$C$12:$H$31,4,FALSE),"ERROR!!")))</f>
        <v/>
      </c>
      <c r="V46" s="246"/>
      <c r="W46" s="246"/>
      <c r="X46" s="247"/>
      <c r="Y46" s="245" t="str">
        <f>IF(I46="","",IFERROR(VLOOKUP(I46,参加者名簿!$C$12:$H$61,4,FALSE),IFERROR(VLOOKUP(I46,他団体選手登録票!$C$12:$H$31,4,FALSE),"ERROR!!")))</f>
        <v/>
      </c>
      <c r="Z46" s="246"/>
      <c r="AA46" s="246"/>
      <c r="AB46" s="247"/>
      <c r="AC46" s="245" t="str">
        <f>IF(M46="","",IFERROR(VLOOKUP(M46,参加者名簿!$C$12:$H$61,4,FALSE),IFERROR(VLOOKUP(M46,他団体選手登録票!$C$12:$H$31,4,FALSE),"ERROR!!")))</f>
        <v/>
      </c>
      <c r="AD46" s="246"/>
      <c r="AE46" s="246"/>
      <c r="AF46" s="247"/>
      <c r="AG46" s="245" t="str">
        <f>IF(Q46="","",IFERROR(VLOOKUP(Q46,参加者名簿!$C$12:$H$61,4,FALSE),IFERROR(VLOOKUP(Q46,他団体選手登録票!$C$12:$H$31,4,FALSE),"ERROR!!")))</f>
        <v/>
      </c>
      <c r="AH46" s="246"/>
      <c r="AI46" s="246"/>
      <c r="AJ46" s="247"/>
      <c r="AK46" s="92">
        <v>1</v>
      </c>
      <c r="AL46" s="236" t="str">
        <f>IFERROR(IF(COUNTIF(参加者名簿!$C$12:$E$111,E46),参加申込書本紙!$D$8,VLOOKUP(E46,他団体選手登録票!$C$12:$I$31,7,FALSE)),"")</f>
        <v/>
      </c>
      <c r="AM46" s="237"/>
      <c r="AN46" s="238"/>
      <c r="AO46" s="92">
        <v>2</v>
      </c>
      <c r="AP46" s="236" t="str">
        <f>IFERROR(IF(COUNTIF(参加者名簿!$C$12:$E$111,I46),参加申込書本紙!$D$8,VLOOKUP(I46,他団体選手登録票!$C$12:$I$31,7,FALSE)),"")</f>
        <v/>
      </c>
      <c r="AQ46" s="237"/>
      <c r="AR46" s="238"/>
      <c r="AS46" s="92">
        <v>3</v>
      </c>
      <c r="AT46" s="236" t="str">
        <f>IFERROR(IF(COUNTIF(参加者名簿!$C$12:$E$111,M46),参加申込書本紙!$D$8,VLOOKUP(M46,他団体選手登録票!$C$12:$I$31,7,FALSE)),"")</f>
        <v/>
      </c>
      <c r="AU46" s="237"/>
      <c r="AV46" s="238"/>
      <c r="AW46" s="92">
        <v>4</v>
      </c>
      <c r="AX46" s="236" t="str">
        <f>IFERROR(IF(COUNTIF(参加者名簿!$C$12:$E$111,Q46),参加申込書本紙!$D$8,VLOOKUP(Q46,他団体選手登録票!$C$12:$I$31,7,FALSE)),"")</f>
        <v/>
      </c>
      <c r="AY46" s="237"/>
      <c r="AZ46" s="238"/>
      <c r="BA46" s="24" t="s">
        <v>24</v>
      </c>
      <c r="BB46" s="93" t="str">
        <f>IF(BA46="相手方",0,IF(BA46="当方",COUNT(E46:T46),IF(BA46="個々",COUNTIF(AK46:AZ46,参加申込書本紙!$D$8),"")))</f>
        <v/>
      </c>
      <c r="BC46" s="25"/>
    </row>
    <row r="47" spans="1:55" ht="21.65" customHeight="1" thickBot="1" x14ac:dyDescent="0.6">
      <c r="A47" s="11"/>
      <c r="B47" s="91">
        <v>31</v>
      </c>
      <c r="C47" s="22"/>
      <c r="D47" s="23"/>
      <c r="E47" s="239"/>
      <c r="F47" s="240"/>
      <c r="G47" s="240"/>
      <c r="H47" s="241"/>
      <c r="I47" s="242"/>
      <c r="J47" s="243"/>
      <c r="K47" s="243"/>
      <c r="L47" s="244"/>
      <c r="M47" s="242"/>
      <c r="N47" s="243"/>
      <c r="O47" s="243"/>
      <c r="P47" s="244"/>
      <c r="Q47" s="242"/>
      <c r="R47" s="243"/>
      <c r="S47" s="243"/>
      <c r="T47" s="239"/>
      <c r="U47" s="245" t="str">
        <f>IF(E47="","",IFERROR(VLOOKUP(E47,参加者名簿!$C$12:$H$111,4,FALSE),IFERROR(VLOOKUP(E47,他団体選手登録票!$C$12:$H$31,4,FALSE),"ERROR!!")))</f>
        <v/>
      </c>
      <c r="V47" s="246"/>
      <c r="W47" s="246"/>
      <c r="X47" s="247"/>
      <c r="Y47" s="245" t="str">
        <f>IF(I47="","",IFERROR(VLOOKUP(I47,参加者名簿!$C$12:$H$61,4,FALSE),IFERROR(VLOOKUP(I47,他団体選手登録票!$C$12:$H$31,4,FALSE),"ERROR!!")))</f>
        <v/>
      </c>
      <c r="Z47" s="246"/>
      <c r="AA47" s="246"/>
      <c r="AB47" s="247"/>
      <c r="AC47" s="245" t="str">
        <f>IF(M47="","",IFERROR(VLOOKUP(M47,参加者名簿!$C$12:$H$61,4,FALSE),IFERROR(VLOOKUP(M47,他団体選手登録票!$C$12:$H$31,4,FALSE),"ERROR!!")))</f>
        <v/>
      </c>
      <c r="AD47" s="246"/>
      <c r="AE47" s="246"/>
      <c r="AF47" s="247"/>
      <c r="AG47" s="245" t="str">
        <f>IF(Q47="","",IFERROR(VLOOKUP(Q47,参加者名簿!$C$12:$H$61,4,FALSE),IFERROR(VLOOKUP(Q47,他団体選手登録票!$C$12:$H$31,4,FALSE),"ERROR!!")))</f>
        <v/>
      </c>
      <c r="AH47" s="246"/>
      <c r="AI47" s="246"/>
      <c r="AJ47" s="247"/>
      <c r="AK47" s="92">
        <v>1</v>
      </c>
      <c r="AL47" s="236" t="str">
        <f>IFERROR(IF(COUNTIF(参加者名簿!$C$12:$E$111,E47),参加申込書本紙!$D$8,VLOOKUP(E47,他団体選手登録票!$C$12:$I$31,7,FALSE)),"")</f>
        <v/>
      </c>
      <c r="AM47" s="237"/>
      <c r="AN47" s="238"/>
      <c r="AO47" s="92">
        <v>2</v>
      </c>
      <c r="AP47" s="236" t="str">
        <f>IFERROR(IF(COUNTIF(参加者名簿!$C$12:$E$111,I47),参加申込書本紙!$D$8,VLOOKUP(I47,他団体選手登録票!$C$12:$I$31,7,FALSE)),"")</f>
        <v/>
      </c>
      <c r="AQ47" s="237"/>
      <c r="AR47" s="238"/>
      <c r="AS47" s="92">
        <v>3</v>
      </c>
      <c r="AT47" s="236" t="str">
        <f>IFERROR(IF(COUNTIF(参加者名簿!$C$12:$E$111,M47),参加申込書本紙!$D$8,VLOOKUP(M47,他団体選手登録票!$C$12:$I$31,7,FALSE)),"")</f>
        <v/>
      </c>
      <c r="AU47" s="237"/>
      <c r="AV47" s="238"/>
      <c r="AW47" s="92">
        <v>4</v>
      </c>
      <c r="AX47" s="236" t="str">
        <f>IFERROR(IF(COUNTIF(参加者名簿!$C$12:$E$111,Q47),参加申込書本紙!$D$8,VLOOKUP(Q47,他団体選手登録票!$C$12:$I$31,7,FALSE)),"")</f>
        <v/>
      </c>
      <c r="AY47" s="237"/>
      <c r="AZ47" s="238"/>
      <c r="BA47" s="24" t="s">
        <v>24</v>
      </c>
      <c r="BB47" s="93" t="str">
        <f>IF(BA47="相手方",0,IF(BA47="当方",COUNT(E47:T47),IF(BA47="個々",COUNTIF(AK47:AZ47,参加申込書本紙!$D$8),"")))</f>
        <v/>
      </c>
      <c r="BC47" s="25"/>
    </row>
    <row r="48" spans="1:55" ht="21.65" customHeight="1" thickBot="1" x14ac:dyDescent="0.6">
      <c r="A48" s="11"/>
      <c r="B48" s="91">
        <v>32</v>
      </c>
      <c r="C48" s="22"/>
      <c r="D48" s="23"/>
      <c r="E48" s="239"/>
      <c r="F48" s="240"/>
      <c r="G48" s="240"/>
      <c r="H48" s="241"/>
      <c r="I48" s="242"/>
      <c r="J48" s="243"/>
      <c r="K48" s="243"/>
      <c r="L48" s="244"/>
      <c r="M48" s="242"/>
      <c r="N48" s="243"/>
      <c r="O48" s="243"/>
      <c r="P48" s="244"/>
      <c r="Q48" s="242"/>
      <c r="R48" s="243"/>
      <c r="S48" s="243"/>
      <c r="T48" s="239"/>
      <c r="U48" s="245" t="str">
        <f>IF(E48="","",IFERROR(VLOOKUP(E48,参加者名簿!$C$12:$H$111,4,FALSE),IFERROR(VLOOKUP(E48,他団体選手登録票!$C$12:$H$31,4,FALSE),"ERROR!!")))</f>
        <v/>
      </c>
      <c r="V48" s="246"/>
      <c r="W48" s="246"/>
      <c r="X48" s="247"/>
      <c r="Y48" s="245" t="str">
        <f>IF(I48="","",IFERROR(VLOOKUP(I48,参加者名簿!$C$12:$H$61,4,FALSE),IFERROR(VLOOKUP(I48,他団体選手登録票!$C$12:$H$31,4,FALSE),"ERROR!!")))</f>
        <v/>
      </c>
      <c r="Z48" s="246"/>
      <c r="AA48" s="246"/>
      <c r="AB48" s="247"/>
      <c r="AC48" s="245" t="str">
        <f>IF(M48="","",IFERROR(VLOOKUP(M48,参加者名簿!$C$12:$H$61,4,FALSE),IFERROR(VLOOKUP(M48,他団体選手登録票!$C$12:$H$31,4,FALSE),"ERROR!!")))</f>
        <v/>
      </c>
      <c r="AD48" s="246"/>
      <c r="AE48" s="246"/>
      <c r="AF48" s="247"/>
      <c r="AG48" s="245" t="str">
        <f>IF(Q48="","",IFERROR(VLOOKUP(Q48,参加者名簿!$C$12:$H$61,4,FALSE),IFERROR(VLOOKUP(Q48,他団体選手登録票!$C$12:$H$31,4,FALSE),"ERROR!!")))</f>
        <v/>
      </c>
      <c r="AH48" s="246"/>
      <c r="AI48" s="246"/>
      <c r="AJ48" s="247"/>
      <c r="AK48" s="92">
        <v>1</v>
      </c>
      <c r="AL48" s="236" t="str">
        <f>IFERROR(IF(COUNTIF(参加者名簿!$C$12:$E$111,E48),参加申込書本紙!$D$8,VLOOKUP(E48,他団体選手登録票!$C$12:$I$31,7,FALSE)),"")</f>
        <v/>
      </c>
      <c r="AM48" s="237"/>
      <c r="AN48" s="238"/>
      <c r="AO48" s="92">
        <v>2</v>
      </c>
      <c r="AP48" s="236" t="str">
        <f>IFERROR(IF(COUNTIF(参加者名簿!$C$12:$E$111,I48),参加申込書本紙!$D$8,VLOOKUP(I48,他団体選手登録票!$C$12:$I$31,7,FALSE)),"")</f>
        <v/>
      </c>
      <c r="AQ48" s="237"/>
      <c r="AR48" s="238"/>
      <c r="AS48" s="92">
        <v>3</v>
      </c>
      <c r="AT48" s="236" t="str">
        <f>IFERROR(IF(COUNTIF(参加者名簿!$C$12:$E$111,M48),参加申込書本紙!$D$8,VLOOKUP(M48,他団体選手登録票!$C$12:$I$31,7,FALSE)),"")</f>
        <v/>
      </c>
      <c r="AU48" s="237"/>
      <c r="AV48" s="238"/>
      <c r="AW48" s="92">
        <v>4</v>
      </c>
      <c r="AX48" s="236" t="str">
        <f>IFERROR(IF(COUNTIF(参加者名簿!$C$12:$E$111,Q48),参加申込書本紙!$D$8,VLOOKUP(Q48,他団体選手登録票!$C$12:$I$31,7,FALSE)),"")</f>
        <v/>
      </c>
      <c r="AY48" s="237"/>
      <c r="AZ48" s="238"/>
      <c r="BA48" s="24" t="s">
        <v>24</v>
      </c>
      <c r="BB48" s="93" t="str">
        <f>IF(BA48="相手方",0,IF(BA48="当方",COUNT(E48:T48),IF(BA48="個々",COUNTIF(AK48:AZ48,参加申込書本紙!$D$8),"")))</f>
        <v/>
      </c>
      <c r="BC48" s="25"/>
    </row>
    <row r="49" spans="1:55" ht="21.65" customHeight="1" thickBot="1" x14ac:dyDescent="0.6">
      <c r="A49" s="11"/>
      <c r="B49" s="91">
        <v>33</v>
      </c>
      <c r="C49" s="22"/>
      <c r="D49" s="23"/>
      <c r="E49" s="239"/>
      <c r="F49" s="240"/>
      <c r="G49" s="240"/>
      <c r="H49" s="241"/>
      <c r="I49" s="242"/>
      <c r="J49" s="243"/>
      <c r="K49" s="243"/>
      <c r="L49" s="244"/>
      <c r="M49" s="242"/>
      <c r="N49" s="243"/>
      <c r="O49" s="243"/>
      <c r="P49" s="244"/>
      <c r="Q49" s="242"/>
      <c r="R49" s="243"/>
      <c r="S49" s="243"/>
      <c r="T49" s="239"/>
      <c r="U49" s="245" t="str">
        <f>IF(E49="","",IFERROR(VLOOKUP(E49,参加者名簿!$C$12:$H$111,4,FALSE),IFERROR(VLOOKUP(E49,他団体選手登録票!$C$12:$H$31,4,FALSE),"ERROR!!")))</f>
        <v/>
      </c>
      <c r="V49" s="246"/>
      <c r="W49" s="246"/>
      <c r="X49" s="247"/>
      <c r="Y49" s="245" t="str">
        <f>IF(I49="","",IFERROR(VLOOKUP(I49,参加者名簿!$C$12:$H$61,4,FALSE),IFERROR(VLOOKUP(I49,他団体選手登録票!$C$12:$H$31,4,FALSE),"ERROR!!")))</f>
        <v/>
      </c>
      <c r="Z49" s="246"/>
      <c r="AA49" s="246"/>
      <c r="AB49" s="247"/>
      <c r="AC49" s="245" t="str">
        <f>IF(M49="","",IFERROR(VLOOKUP(M49,参加者名簿!$C$12:$H$61,4,FALSE),IFERROR(VLOOKUP(M49,他団体選手登録票!$C$12:$H$31,4,FALSE),"ERROR!!")))</f>
        <v/>
      </c>
      <c r="AD49" s="246"/>
      <c r="AE49" s="246"/>
      <c r="AF49" s="247"/>
      <c r="AG49" s="245" t="str">
        <f>IF(Q49="","",IFERROR(VLOOKUP(Q49,参加者名簿!$C$12:$H$61,4,FALSE),IFERROR(VLOOKUP(Q49,他団体選手登録票!$C$12:$H$31,4,FALSE),"ERROR!!")))</f>
        <v/>
      </c>
      <c r="AH49" s="246"/>
      <c r="AI49" s="246"/>
      <c r="AJ49" s="247"/>
      <c r="AK49" s="92">
        <v>1</v>
      </c>
      <c r="AL49" s="236" t="str">
        <f>IFERROR(IF(COUNTIF(参加者名簿!$C$12:$E$111,E49),参加申込書本紙!$D$8,VLOOKUP(E49,他団体選手登録票!$C$12:$I$31,7,FALSE)),"")</f>
        <v/>
      </c>
      <c r="AM49" s="237"/>
      <c r="AN49" s="238"/>
      <c r="AO49" s="92">
        <v>2</v>
      </c>
      <c r="AP49" s="236" t="str">
        <f>IFERROR(IF(COUNTIF(参加者名簿!$C$12:$E$111,I49),参加申込書本紙!$D$8,VLOOKUP(I49,他団体選手登録票!$C$12:$I$31,7,FALSE)),"")</f>
        <v/>
      </c>
      <c r="AQ49" s="237"/>
      <c r="AR49" s="238"/>
      <c r="AS49" s="92">
        <v>3</v>
      </c>
      <c r="AT49" s="236" t="str">
        <f>IFERROR(IF(COUNTIF(参加者名簿!$C$12:$E$111,M49),参加申込書本紙!$D$8,VLOOKUP(M49,他団体選手登録票!$C$12:$I$31,7,FALSE)),"")</f>
        <v/>
      </c>
      <c r="AU49" s="237"/>
      <c r="AV49" s="238"/>
      <c r="AW49" s="92">
        <v>4</v>
      </c>
      <c r="AX49" s="236" t="str">
        <f>IFERROR(IF(COUNTIF(参加者名簿!$C$12:$E$111,Q49),参加申込書本紙!$D$8,VLOOKUP(Q49,他団体選手登録票!$C$12:$I$31,7,FALSE)),"")</f>
        <v/>
      </c>
      <c r="AY49" s="237"/>
      <c r="AZ49" s="238"/>
      <c r="BA49" s="24" t="s">
        <v>24</v>
      </c>
      <c r="BB49" s="93" t="str">
        <f>IF(BA49="相手方",0,IF(BA49="当方",COUNT(E49:T49),IF(BA49="個々",COUNTIF(AK49:AZ49,参加申込書本紙!$D$8),"")))</f>
        <v/>
      </c>
      <c r="BC49" s="25"/>
    </row>
    <row r="50" spans="1:55" ht="21.65" customHeight="1" thickBot="1" x14ac:dyDescent="0.6">
      <c r="A50" s="11"/>
      <c r="B50" s="91">
        <v>34</v>
      </c>
      <c r="C50" s="22"/>
      <c r="D50" s="23"/>
      <c r="E50" s="239"/>
      <c r="F50" s="240"/>
      <c r="G50" s="240"/>
      <c r="H50" s="241"/>
      <c r="I50" s="242"/>
      <c r="J50" s="243"/>
      <c r="K50" s="243"/>
      <c r="L50" s="244"/>
      <c r="M50" s="242"/>
      <c r="N50" s="243"/>
      <c r="O50" s="243"/>
      <c r="P50" s="244"/>
      <c r="Q50" s="242"/>
      <c r="R50" s="243"/>
      <c r="S50" s="243"/>
      <c r="T50" s="239"/>
      <c r="U50" s="245" t="str">
        <f>IF(E50="","",IFERROR(VLOOKUP(E50,参加者名簿!$C$12:$H$111,4,FALSE),IFERROR(VLOOKUP(E50,他団体選手登録票!$C$12:$H$31,4,FALSE),"ERROR!!")))</f>
        <v/>
      </c>
      <c r="V50" s="246"/>
      <c r="W50" s="246"/>
      <c r="X50" s="247"/>
      <c r="Y50" s="245" t="str">
        <f>IF(I50="","",IFERROR(VLOOKUP(I50,参加者名簿!$C$12:$H$61,4,FALSE),IFERROR(VLOOKUP(I50,他団体選手登録票!$C$12:$H$31,4,FALSE),"ERROR!!")))</f>
        <v/>
      </c>
      <c r="Z50" s="246"/>
      <c r="AA50" s="246"/>
      <c r="AB50" s="247"/>
      <c r="AC50" s="245" t="str">
        <f>IF(M50="","",IFERROR(VLOOKUP(M50,参加者名簿!$C$12:$H$61,4,FALSE),IFERROR(VLOOKUP(M50,他団体選手登録票!$C$12:$H$31,4,FALSE),"ERROR!!")))</f>
        <v/>
      </c>
      <c r="AD50" s="246"/>
      <c r="AE50" s="246"/>
      <c r="AF50" s="247"/>
      <c r="AG50" s="245" t="str">
        <f>IF(Q50="","",IFERROR(VLOOKUP(Q50,参加者名簿!$C$12:$H$61,4,FALSE),IFERROR(VLOOKUP(Q50,他団体選手登録票!$C$12:$H$31,4,FALSE),"ERROR!!")))</f>
        <v/>
      </c>
      <c r="AH50" s="246"/>
      <c r="AI50" s="246"/>
      <c r="AJ50" s="247"/>
      <c r="AK50" s="92">
        <v>1</v>
      </c>
      <c r="AL50" s="236" t="str">
        <f>IFERROR(IF(COUNTIF(参加者名簿!$C$12:$E$111,E50),参加申込書本紙!$D$8,VLOOKUP(E50,他団体選手登録票!$C$12:$I$31,7,FALSE)),"")</f>
        <v/>
      </c>
      <c r="AM50" s="237"/>
      <c r="AN50" s="238"/>
      <c r="AO50" s="92">
        <v>2</v>
      </c>
      <c r="AP50" s="236" t="str">
        <f>IFERROR(IF(COUNTIF(参加者名簿!$C$12:$E$111,I50),参加申込書本紙!$D$8,VLOOKUP(I50,他団体選手登録票!$C$12:$I$31,7,FALSE)),"")</f>
        <v/>
      </c>
      <c r="AQ50" s="237"/>
      <c r="AR50" s="238"/>
      <c r="AS50" s="92">
        <v>3</v>
      </c>
      <c r="AT50" s="236" t="str">
        <f>IFERROR(IF(COUNTIF(参加者名簿!$C$12:$E$111,M50),参加申込書本紙!$D$8,VLOOKUP(M50,他団体選手登録票!$C$12:$I$31,7,FALSE)),"")</f>
        <v/>
      </c>
      <c r="AU50" s="237"/>
      <c r="AV50" s="238"/>
      <c r="AW50" s="92">
        <v>4</v>
      </c>
      <c r="AX50" s="236" t="str">
        <f>IFERROR(IF(COUNTIF(参加者名簿!$C$12:$E$111,Q50),参加申込書本紙!$D$8,VLOOKUP(Q50,他団体選手登録票!$C$12:$I$31,7,FALSE)),"")</f>
        <v/>
      </c>
      <c r="AY50" s="237"/>
      <c r="AZ50" s="238"/>
      <c r="BA50" s="24" t="s">
        <v>24</v>
      </c>
      <c r="BB50" s="93" t="str">
        <f>IF(BA50="相手方",0,IF(BA50="当方",COUNT(E50:T50),IF(BA50="個々",COUNTIF(AK50:AZ50,参加申込書本紙!$D$8),"")))</f>
        <v/>
      </c>
      <c r="BC50" s="25"/>
    </row>
    <row r="51" spans="1:55" ht="21.65" customHeight="1" thickBot="1" x14ac:dyDescent="0.6">
      <c r="A51" s="11"/>
      <c r="B51" s="91">
        <v>35</v>
      </c>
      <c r="C51" s="22"/>
      <c r="D51" s="23"/>
      <c r="E51" s="239"/>
      <c r="F51" s="240"/>
      <c r="G51" s="240"/>
      <c r="H51" s="241"/>
      <c r="I51" s="242"/>
      <c r="J51" s="243"/>
      <c r="K51" s="243"/>
      <c r="L51" s="244"/>
      <c r="M51" s="242"/>
      <c r="N51" s="243"/>
      <c r="O51" s="243"/>
      <c r="P51" s="244"/>
      <c r="Q51" s="242"/>
      <c r="R51" s="243"/>
      <c r="S51" s="243"/>
      <c r="T51" s="239"/>
      <c r="U51" s="245" t="str">
        <f>IF(E51="","",IFERROR(VLOOKUP(E51,参加者名簿!$C$12:$H$111,4,FALSE),IFERROR(VLOOKUP(E51,他団体選手登録票!$C$12:$H$31,4,FALSE),"ERROR!!")))</f>
        <v/>
      </c>
      <c r="V51" s="246"/>
      <c r="W51" s="246"/>
      <c r="X51" s="247"/>
      <c r="Y51" s="245" t="str">
        <f>IF(I51="","",IFERROR(VLOOKUP(I51,参加者名簿!$C$12:$H$61,4,FALSE),IFERROR(VLOOKUP(I51,他団体選手登録票!$C$12:$H$31,4,FALSE),"ERROR!!")))</f>
        <v/>
      </c>
      <c r="Z51" s="246"/>
      <c r="AA51" s="246"/>
      <c r="AB51" s="247"/>
      <c r="AC51" s="245" t="str">
        <f>IF(M51="","",IFERROR(VLOOKUP(M51,参加者名簿!$C$12:$H$61,4,FALSE),IFERROR(VLOOKUP(M51,他団体選手登録票!$C$12:$H$31,4,FALSE),"ERROR!!")))</f>
        <v/>
      </c>
      <c r="AD51" s="246"/>
      <c r="AE51" s="246"/>
      <c r="AF51" s="247"/>
      <c r="AG51" s="245" t="str">
        <f>IF(Q51="","",IFERROR(VLOOKUP(Q51,参加者名簿!$C$12:$H$61,4,FALSE),IFERROR(VLOOKUP(Q51,他団体選手登録票!$C$12:$H$31,4,FALSE),"ERROR!!")))</f>
        <v/>
      </c>
      <c r="AH51" s="246"/>
      <c r="AI51" s="246"/>
      <c r="AJ51" s="247"/>
      <c r="AK51" s="92">
        <v>1</v>
      </c>
      <c r="AL51" s="236" t="str">
        <f>IFERROR(IF(COUNTIF(参加者名簿!$C$12:$E$111,E51),参加申込書本紙!$D$8,VLOOKUP(E51,他団体選手登録票!$C$12:$I$31,7,FALSE)),"")</f>
        <v/>
      </c>
      <c r="AM51" s="237"/>
      <c r="AN51" s="238"/>
      <c r="AO51" s="92">
        <v>2</v>
      </c>
      <c r="AP51" s="236" t="str">
        <f>IFERROR(IF(COUNTIF(参加者名簿!$C$12:$E$111,I51),参加申込書本紙!$D$8,VLOOKUP(I51,他団体選手登録票!$C$12:$I$31,7,FALSE)),"")</f>
        <v/>
      </c>
      <c r="AQ51" s="237"/>
      <c r="AR51" s="238"/>
      <c r="AS51" s="92">
        <v>3</v>
      </c>
      <c r="AT51" s="236" t="str">
        <f>IFERROR(IF(COUNTIF(参加者名簿!$C$12:$E$111,M51),参加申込書本紙!$D$8,VLOOKUP(M51,他団体選手登録票!$C$12:$I$31,7,FALSE)),"")</f>
        <v/>
      </c>
      <c r="AU51" s="237"/>
      <c r="AV51" s="238"/>
      <c r="AW51" s="92">
        <v>4</v>
      </c>
      <c r="AX51" s="236" t="str">
        <f>IFERROR(IF(COUNTIF(参加者名簿!$C$12:$E$111,Q51),参加申込書本紙!$D$8,VLOOKUP(Q51,他団体選手登録票!$C$12:$I$31,7,FALSE)),"")</f>
        <v/>
      </c>
      <c r="AY51" s="237"/>
      <c r="AZ51" s="238"/>
      <c r="BA51" s="24" t="s">
        <v>24</v>
      </c>
      <c r="BB51" s="93" t="str">
        <f>IF(BA51="相手方",0,IF(BA51="当方",COUNT(E51:T51),IF(BA51="個々",COUNTIF(AK51:AZ51,参加申込書本紙!$D$8),"")))</f>
        <v/>
      </c>
      <c r="BC51" s="25"/>
    </row>
    <row r="52" spans="1:55" ht="21.65" customHeight="1" thickBot="1" x14ac:dyDescent="0.6">
      <c r="A52" s="11"/>
      <c r="B52" s="91">
        <v>36</v>
      </c>
      <c r="C52" s="22"/>
      <c r="D52" s="23"/>
      <c r="E52" s="239"/>
      <c r="F52" s="240"/>
      <c r="G52" s="240"/>
      <c r="H52" s="241"/>
      <c r="I52" s="242"/>
      <c r="J52" s="243"/>
      <c r="K52" s="243"/>
      <c r="L52" s="244"/>
      <c r="M52" s="242"/>
      <c r="N52" s="243"/>
      <c r="O52" s="243"/>
      <c r="P52" s="244"/>
      <c r="Q52" s="242"/>
      <c r="R52" s="243"/>
      <c r="S52" s="243"/>
      <c r="T52" s="239"/>
      <c r="U52" s="245" t="str">
        <f>IF(E52="","",IFERROR(VLOOKUP(E52,参加者名簿!$C$12:$H$111,4,FALSE),IFERROR(VLOOKUP(E52,他団体選手登録票!$C$12:$H$31,4,FALSE),"ERROR!!")))</f>
        <v/>
      </c>
      <c r="V52" s="246"/>
      <c r="W52" s="246"/>
      <c r="X52" s="247"/>
      <c r="Y52" s="245" t="str">
        <f>IF(I52="","",IFERROR(VLOOKUP(I52,参加者名簿!$C$12:$H$61,4,FALSE),IFERROR(VLOOKUP(I52,他団体選手登録票!$C$12:$H$31,4,FALSE),"ERROR!!")))</f>
        <v/>
      </c>
      <c r="Z52" s="246"/>
      <c r="AA52" s="246"/>
      <c r="AB52" s="247"/>
      <c r="AC52" s="245" t="str">
        <f>IF(M52="","",IFERROR(VLOOKUP(M52,参加者名簿!$C$12:$H$61,4,FALSE),IFERROR(VLOOKUP(M52,他団体選手登録票!$C$12:$H$31,4,FALSE),"ERROR!!")))</f>
        <v/>
      </c>
      <c r="AD52" s="246"/>
      <c r="AE52" s="246"/>
      <c r="AF52" s="247"/>
      <c r="AG52" s="245" t="str">
        <f>IF(Q52="","",IFERROR(VLOOKUP(Q52,参加者名簿!$C$12:$H$61,4,FALSE),IFERROR(VLOOKUP(Q52,他団体選手登録票!$C$12:$H$31,4,FALSE),"ERROR!!")))</f>
        <v/>
      </c>
      <c r="AH52" s="246"/>
      <c r="AI52" s="246"/>
      <c r="AJ52" s="247"/>
      <c r="AK52" s="92">
        <v>1</v>
      </c>
      <c r="AL52" s="236" t="str">
        <f>IFERROR(IF(COUNTIF(参加者名簿!$C$12:$E$111,E52),参加申込書本紙!$D$8,VLOOKUP(E52,他団体選手登録票!$C$12:$I$31,7,FALSE)),"")</f>
        <v/>
      </c>
      <c r="AM52" s="237"/>
      <c r="AN52" s="238"/>
      <c r="AO52" s="92">
        <v>2</v>
      </c>
      <c r="AP52" s="236" t="str">
        <f>IFERROR(IF(COUNTIF(参加者名簿!$C$12:$E$111,I52),参加申込書本紙!$D$8,VLOOKUP(I52,他団体選手登録票!$C$12:$I$31,7,FALSE)),"")</f>
        <v/>
      </c>
      <c r="AQ52" s="237"/>
      <c r="AR52" s="238"/>
      <c r="AS52" s="92">
        <v>3</v>
      </c>
      <c r="AT52" s="236" t="str">
        <f>IFERROR(IF(COUNTIF(参加者名簿!$C$12:$E$111,M52),参加申込書本紙!$D$8,VLOOKUP(M52,他団体選手登録票!$C$12:$I$31,7,FALSE)),"")</f>
        <v/>
      </c>
      <c r="AU52" s="237"/>
      <c r="AV52" s="238"/>
      <c r="AW52" s="92">
        <v>4</v>
      </c>
      <c r="AX52" s="236" t="str">
        <f>IFERROR(IF(COUNTIF(参加者名簿!$C$12:$E$111,Q52),参加申込書本紙!$D$8,VLOOKUP(Q52,他団体選手登録票!$C$12:$I$31,7,FALSE)),"")</f>
        <v/>
      </c>
      <c r="AY52" s="237"/>
      <c r="AZ52" s="238"/>
      <c r="BA52" s="24" t="s">
        <v>24</v>
      </c>
      <c r="BB52" s="93" t="str">
        <f>IF(BA52="相手方",0,IF(BA52="当方",COUNT(E52:T52),IF(BA52="個々",COUNTIF(AK52:AZ52,参加申込書本紙!$D$8),"")))</f>
        <v/>
      </c>
      <c r="BC52" s="25"/>
    </row>
    <row r="53" spans="1:55" ht="21.65" customHeight="1" thickBot="1" x14ac:dyDescent="0.6">
      <c r="A53" s="11"/>
      <c r="B53" s="91">
        <v>37</v>
      </c>
      <c r="C53" s="22"/>
      <c r="D53" s="23"/>
      <c r="E53" s="239"/>
      <c r="F53" s="240"/>
      <c r="G53" s="240"/>
      <c r="H53" s="241"/>
      <c r="I53" s="242"/>
      <c r="J53" s="243"/>
      <c r="K53" s="243"/>
      <c r="L53" s="244"/>
      <c r="M53" s="242"/>
      <c r="N53" s="243"/>
      <c r="O53" s="243"/>
      <c r="P53" s="244"/>
      <c r="Q53" s="242"/>
      <c r="R53" s="243"/>
      <c r="S53" s="243"/>
      <c r="T53" s="239"/>
      <c r="U53" s="245" t="str">
        <f>IF(E53="","",IFERROR(VLOOKUP(E53,参加者名簿!$C$12:$H$111,4,FALSE),IFERROR(VLOOKUP(E53,他団体選手登録票!$C$12:$H$31,4,FALSE),"ERROR!!")))</f>
        <v/>
      </c>
      <c r="V53" s="246"/>
      <c r="W53" s="246"/>
      <c r="X53" s="247"/>
      <c r="Y53" s="245" t="str">
        <f>IF(I53="","",IFERROR(VLOOKUP(I53,参加者名簿!$C$12:$H$61,4,FALSE),IFERROR(VLOOKUP(I53,他団体選手登録票!$C$12:$H$31,4,FALSE),"ERROR!!")))</f>
        <v/>
      </c>
      <c r="Z53" s="246"/>
      <c r="AA53" s="246"/>
      <c r="AB53" s="247"/>
      <c r="AC53" s="245" t="str">
        <f>IF(M53="","",IFERROR(VLOOKUP(M53,参加者名簿!$C$12:$H$61,4,FALSE),IFERROR(VLOOKUP(M53,他団体選手登録票!$C$12:$H$31,4,FALSE),"ERROR!!")))</f>
        <v/>
      </c>
      <c r="AD53" s="246"/>
      <c r="AE53" s="246"/>
      <c r="AF53" s="247"/>
      <c r="AG53" s="245" t="str">
        <f>IF(Q53="","",IFERROR(VLOOKUP(Q53,参加者名簿!$C$12:$H$61,4,FALSE),IFERROR(VLOOKUP(Q53,他団体選手登録票!$C$12:$H$31,4,FALSE),"ERROR!!")))</f>
        <v/>
      </c>
      <c r="AH53" s="246"/>
      <c r="AI53" s="246"/>
      <c r="AJ53" s="247"/>
      <c r="AK53" s="92">
        <v>1</v>
      </c>
      <c r="AL53" s="236" t="str">
        <f>IFERROR(IF(COUNTIF(参加者名簿!$C$12:$E$111,E53),参加申込書本紙!$D$8,VLOOKUP(E53,他団体選手登録票!$C$12:$I$31,7,FALSE)),"")</f>
        <v/>
      </c>
      <c r="AM53" s="237"/>
      <c r="AN53" s="238"/>
      <c r="AO53" s="92">
        <v>2</v>
      </c>
      <c r="AP53" s="236" t="str">
        <f>IFERROR(IF(COUNTIF(参加者名簿!$C$12:$E$111,I53),参加申込書本紙!$D$8,VLOOKUP(I53,他団体選手登録票!$C$12:$I$31,7,FALSE)),"")</f>
        <v/>
      </c>
      <c r="AQ53" s="237"/>
      <c r="AR53" s="238"/>
      <c r="AS53" s="92">
        <v>3</v>
      </c>
      <c r="AT53" s="236" t="str">
        <f>IFERROR(IF(COUNTIF(参加者名簿!$C$12:$E$111,M53),参加申込書本紙!$D$8,VLOOKUP(M53,他団体選手登録票!$C$12:$I$31,7,FALSE)),"")</f>
        <v/>
      </c>
      <c r="AU53" s="237"/>
      <c r="AV53" s="238"/>
      <c r="AW53" s="92">
        <v>4</v>
      </c>
      <c r="AX53" s="236" t="str">
        <f>IFERROR(IF(COUNTIF(参加者名簿!$C$12:$E$111,Q53),参加申込書本紙!$D$8,VLOOKUP(Q53,他団体選手登録票!$C$12:$I$31,7,FALSE)),"")</f>
        <v/>
      </c>
      <c r="AY53" s="237"/>
      <c r="AZ53" s="238"/>
      <c r="BA53" s="24" t="s">
        <v>24</v>
      </c>
      <c r="BB53" s="93" t="str">
        <f>IF(BA53="相手方",0,IF(BA53="当方",COUNT(E53:T53),IF(BA53="個々",COUNTIF(AK53:AZ53,参加申込書本紙!$D$8),"")))</f>
        <v/>
      </c>
      <c r="BC53" s="25"/>
    </row>
    <row r="54" spans="1:55" ht="21.65" customHeight="1" thickBot="1" x14ac:dyDescent="0.6">
      <c r="A54" s="11"/>
      <c r="B54" s="91">
        <v>38</v>
      </c>
      <c r="C54" s="22"/>
      <c r="D54" s="23"/>
      <c r="E54" s="239"/>
      <c r="F54" s="240"/>
      <c r="G54" s="240"/>
      <c r="H54" s="241"/>
      <c r="I54" s="242"/>
      <c r="J54" s="243"/>
      <c r="K54" s="243"/>
      <c r="L54" s="244"/>
      <c r="M54" s="242"/>
      <c r="N54" s="243"/>
      <c r="O54" s="243"/>
      <c r="P54" s="244"/>
      <c r="Q54" s="242"/>
      <c r="R54" s="243"/>
      <c r="S54" s="243"/>
      <c r="T54" s="239"/>
      <c r="U54" s="245" t="str">
        <f>IF(E54="","",IFERROR(VLOOKUP(E54,参加者名簿!$C$12:$H$111,4,FALSE),IFERROR(VLOOKUP(E54,他団体選手登録票!$C$12:$H$31,4,FALSE),"ERROR!!")))</f>
        <v/>
      </c>
      <c r="V54" s="246"/>
      <c r="W54" s="246"/>
      <c r="X54" s="247"/>
      <c r="Y54" s="245" t="str">
        <f>IF(I54="","",IFERROR(VLOOKUP(I54,参加者名簿!$C$12:$H$61,4,FALSE),IFERROR(VLOOKUP(I54,他団体選手登録票!$C$12:$H$31,4,FALSE),"ERROR!!")))</f>
        <v/>
      </c>
      <c r="Z54" s="246"/>
      <c r="AA54" s="246"/>
      <c r="AB54" s="247"/>
      <c r="AC54" s="245" t="str">
        <f>IF(M54="","",IFERROR(VLOOKUP(M54,参加者名簿!$C$12:$H$61,4,FALSE),IFERROR(VLOOKUP(M54,他団体選手登録票!$C$12:$H$31,4,FALSE),"ERROR!!")))</f>
        <v/>
      </c>
      <c r="AD54" s="246"/>
      <c r="AE54" s="246"/>
      <c r="AF54" s="247"/>
      <c r="AG54" s="245" t="str">
        <f>IF(Q54="","",IFERROR(VLOOKUP(Q54,参加者名簿!$C$12:$H$61,4,FALSE),IFERROR(VLOOKUP(Q54,他団体選手登録票!$C$12:$H$31,4,FALSE),"ERROR!!")))</f>
        <v/>
      </c>
      <c r="AH54" s="246"/>
      <c r="AI54" s="246"/>
      <c r="AJ54" s="247"/>
      <c r="AK54" s="92">
        <v>1</v>
      </c>
      <c r="AL54" s="236" t="str">
        <f>IFERROR(IF(COUNTIF(参加者名簿!$C$12:$E$111,E54),参加申込書本紙!$D$8,VLOOKUP(E54,他団体選手登録票!$C$12:$I$31,7,FALSE)),"")</f>
        <v/>
      </c>
      <c r="AM54" s="237"/>
      <c r="AN54" s="238"/>
      <c r="AO54" s="92">
        <v>2</v>
      </c>
      <c r="AP54" s="236" t="str">
        <f>IFERROR(IF(COUNTIF(参加者名簿!$C$12:$E$111,I54),参加申込書本紙!$D$8,VLOOKUP(I54,他団体選手登録票!$C$12:$I$31,7,FALSE)),"")</f>
        <v/>
      </c>
      <c r="AQ54" s="237"/>
      <c r="AR54" s="238"/>
      <c r="AS54" s="92">
        <v>3</v>
      </c>
      <c r="AT54" s="236" t="str">
        <f>IFERROR(IF(COUNTIF(参加者名簿!$C$12:$E$111,M54),参加申込書本紙!$D$8,VLOOKUP(M54,他団体選手登録票!$C$12:$I$31,7,FALSE)),"")</f>
        <v/>
      </c>
      <c r="AU54" s="237"/>
      <c r="AV54" s="238"/>
      <c r="AW54" s="92">
        <v>4</v>
      </c>
      <c r="AX54" s="236" t="str">
        <f>IFERROR(IF(COUNTIF(参加者名簿!$C$12:$E$111,Q54),参加申込書本紙!$D$8,VLOOKUP(Q54,他団体選手登録票!$C$12:$I$31,7,FALSE)),"")</f>
        <v/>
      </c>
      <c r="AY54" s="237"/>
      <c r="AZ54" s="238"/>
      <c r="BA54" s="24" t="s">
        <v>24</v>
      </c>
      <c r="BB54" s="93" t="str">
        <f>IF(BA54="相手方",0,IF(BA54="当方",COUNT(E54:T54),IF(BA54="個々",COUNTIF(AK54:AZ54,参加申込書本紙!$D$8),"")))</f>
        <v/>
      </c>
      <c r="BC54" s="25"/>
    </row>
    <row r="55" spans="1:55" ht="21.65" customHeight="1" thickBot="1" x14ac:dyDescent="0.6">
      <c r="A55" s="11"/>
      <c r="B55" s="91">
        <v>39</v>
      </c>
      <c r="C55" s="22"/>
      <c r="D55" s="23"/>
      <c r="E55" s="239"/>
      <c r="F55" s="240"/>
      <c r="G55" s="240"/>
      <c r="H55" s="241"/>
      <c r="I55" s="242"/>
      <c r="J55" s="243"/>
      <c r="K55" s="243"/>
      <c r="L55" s="244"/>
      <c r="M55" s="242"/>
      <c r="N55" s="243"/>
      <c r="O55" s="243"/>
      <c r="P55" s="244"/>
      <c r="Q55" s="242"/>
      <c r="R55" s="243"/>
      <c r="S55" s="243"/>
      <c r="T55" s="239"/>
      <c r="U55" s="245" t="str">
        <f>IF(E55="","",IFERROR(VLOOKUP(E55,参加者名簿!$C$12:$H$111,4,FALSE),IFERROR(VLOOKUP(E55,他団体選手登録票!$C$12:$H$31,4,FALSE),"ERROR!!")))</f>
        <v/>
      </c>
      <c r="V55" s="246"/>
      <c r="W55" s="246"/>
      <c r="X55" s="247"/>
      <c r="Y55" s="245" t="str">
        <f>IF(I55="","",IFERROR(VLOOKUP(I55,参加者名簿!$C$12:$H$61,4,FALSE),IFERROR(VLOOKUP(I55,他団体選手登録票!$C$12:$H$31,4,FALSE),"ERROR!!")))</f>
        <v/>
      </c>
      <c r="Z55" s="246"/>
      <c r="AA55" s="246"/>
      <c r="AB55" s="247"/>
      <c r="AC55" s="245" t="str">
        <f>IF(M55="","",IFERROR(VLOOKUP(M55,参加者名簿!$C$12:$H$61,4,FALSE),IFERROR(VLOOKUP(M55,他団体選手登録票!$C$12:$H$31,4,FALSE),"ERROR!!")))</f>
        <v/>
      </c>
      <c r="AD55" s="246"/>
      <c r="AE55" s="246"/>
      <c r="AF55" s="247"/>
      <c r="AG55" s="245" t="str">
        <f>IF(Q55="","",IFERROR(VLOOKUP(Q55,参加者名簿!$C$12:$H$61,4,FALSE),IFERROR(VLOOKUP(Q55,他団体選手登録票!$C$12:$H$31,4,FALSE),"ERROR!!")))</f>
        <v/>
      </c>
      <c r="AH55" s="246"/>
      <c r="AI55" s="246"/>
      <c r="AJ55" s="247"/>
      <c r="AK55" s="92">
        <v>1</v>
      </c>
      <c r="AL55" s="236" t="str">
        <f>IFERROR(IF(COUNTIF(参加者名簿!$C$12:$E$111,E55),参加申込書本紙!$D$8,VLOOKUP(E55,他団体選手登録票!$C$12:$I$31,7,FALSE)),"")</f>
        <v/>
      </c>
      <c r="AM55" s="237"/>
      <c r="AN55" s="238"/>
      <c r="AO55" s="92">
        <v>2</v>
      </c>
      <c r="AP55" s="236" t="str">
        <f>IFERROR(IF(COUNTIF(参加者名簿!$C$12:$E$111,I55),参加申込書本紙!$D$8,VLOOKUP(I55,他団体選手登録票!$C$12:$I$31,7,FALSE)),"")</f>
        <v/>
      </c>
      <c r="AQ55" s="237"/>
      <c r="AR55" s="238"/>
      <c r="AS55" s="92">
        <v>3</v>
      </c>
      <c r="AT55" s="236" t="str">
        <f>IFERROR(IF(COUNTIF(参加者名簿!$C$12:$E$111,M55),参加申込書本紙!$D$8,VLOOKUP(M55,他団体選手登録票!$C$12:$I$31,7,FALSE)),"")</f>
        <v/>
      </c>
      <c r="AU55" s="237"/>
      <c r="AV55" s="238"/>
      <c r="AW55" s="92">
        <v>4</v>
      </c>
      <c r="AX55" s="236" t="str">
        <f>IFERROR(IF(COUNTIF(参加者名簿!$C$12:$E$111,Q55),参加申込書本紙!$D$8,VLOOKUP(Q55,他団体選手登録票!$C$12:$I$31,7,FALSE)),"")</f>
        <v/>
      </c>
      <c r="AY55" s="237"/>
      <c r="AZ55" s="238"/>
      <c r="BA55" s="24" t="s">
        <v>24</v>
      </c>
      <c r="BB55" s="93" t="str">
        <f>IF(BA55="相手方",0,IF(BA55="当方",COUNT(E55:T55),IF(BA55="個々",COUNTIF(AK55:AZ55,参加申込書本紙!$D$8),"")))</f>
        <v/>
      </c>
      <c r="BC55" s="25"/>
    </row>
    <row r="56" spans="1:55" ht="21.65" customHeight="1" thickBot="1" x14ac:dyDescent="0.6">
      <c r="A56" s="11"/>
      <c r="B56" s="91">
        <v>40</v>
      </c>
      <c r="C56" s="22"/>
      <c r="D56" s="23"/>
      <c r="E56" s="239"/>
      <c r="F56" s="240"/>
      <c r="G56" s="240"/>
      <c r="H56" s="241"/>
      <c r="I56" s="242"/>
      <c r="J56" s="243"/>
      <c r="K56" s="243"/>
      <c r="L56" s="244"/>
      <c r="M56" s="242"/>
      <c r="N56" s="243"/>
      <c r="O56" s="243"/>
      <c r="P56" s="244"/>
      <c r="Q56" s="242"/>
      <c r="R56" s="243"/>
      <c r="S56" s="243"/>
      <c r="T56" s="239"/>
      <c r="U56" s="245" t="str">
        <f>IF(E56="","",IFERROR(VLOOKUP(E56,参加者名簿!$C$12:$H$111,4,FALSE),IFERROR(VLOOKUP(E56,他団体選手登録票!$C$12:$H$31,4,FALSE),"ERROR!!")))</f>
        <v/>
      </c>
      <c r="V56" s="246"/>
      <c r="W56" s="246"/>
      <c r="X56" s="247"/>
      <c r="Y56" s="245" t="str">
        <f>IF(I56="","",IFERROR(VLOOKUP(I56,参加者名簿!$C$12:$H$61,4,FALSE),IFERROR(VLOOKUP(I56,他団体選手登録票!$C$12:$H$31,4,FALSE),"ERROR!!")))</f>
        <v/>
      </c>
      <c r="Z56" s="246"/>
      <c r="AA56" s="246"/>
      <c r="AB56" s="247"/>
      <c r="AC56" s="245" t="str">
        <f>IF(M56="","",IFERROR(VLOOKUP(M56,参加者名簿!$C$12:$H$61,4,FALSE),IFERROR(VLOOKUP(M56,他団体選手登録票!$C$12:$H$31,4,FALSE),"ERROR!!")))</f>
        <v/>
      </c>
      <c r="AD56" s="246"/>
      <c r="AE56" s="246"/>
      <c r="AF56" s="247"/>
      <c r="AG56" s="245" t="str">
        <f>IF(Q56="","",IFERROR(VLOOKUP(Q56,参加者名簿!$C$12:$H$61,4,FALSE),IFERROR(VLOOKUP(Q56,他団体選手登録票!$C$12:$H$31,4,FALSE),"ERROR!!")))</f>
        <v/>
      </c>
      <c r="AH56" s="246"/>
      <c r="AI56" s="246"/>
      <c r="AJ56" s="247"/>
      <c r="AK56" s="92">
        <v>1</v>
      </c>
      <c r="AL56" s="236" t="str">
        <f>IFERROR(IF(COUNTIF(参加者名簿!$C$12:$E$111,E56),参加申込書本紙!$D$8,VLOOKUP(E56,他団体選手登録票!$C$12:$I$31,7,FALSE)),"")</f>
        <v/>
      </c>
      <c r="AM56" s="237"/>
      <c r="AN56" s="238"/>
      <c r="AO56" s="92">
        <v>2</v>
      </c>
      <c r="AP56" s="236" t="str">
        <f>IFERROR(IF(COUNTIF(参加者名簿!$C$12:$E$111,I56),参加申込書本紙!$D$8,VLOOKUP(I56,他団体選手登録票!$C$12:$I$31,7,FALSE)),"")</f>
        <v/>
      </c>
      <c r="AQ56" s="237"/>
      <c r="AR56" s="238"/>
      <c r="AS56" s="92">
        <v>3</v>
      </c>
      <c r="AT56" s="236" t="str">
        <f>IFERROR(IF(COUNTIF(参加者名簿!$C$12:$E$111,M56),参加申込書本紙!$D$8,VLOOKUP(M56,他団体選手登録票!$C$12:$I$31,7,FALSE)),"")</f>
        <v/>
      </c>
      <c r="AU56" s="237"/>
      <c r="AV56" s="238"/>
      <c r="AW56" s="92">
        <v>4</v>
      </c>
      <c r="AX56" s="236" t="str">
        <f>IFERROR(IF(COUNTIF(参加者名簿!$C$12:$E$111,Q56),参加申込書本紙!$D$8,VLOOKUP(Q56,他団体選手登録票!$C$12:$I$31,7,FALSE)),"")</f>
        <v/>
      </c>
      <c r="AY56" s="237"/>
      <c r="AZ56" s="238"/>
      <c r="BA56" s="24" t="s">
        <v>24</v>
      </c>
      <c r="BB56" s="93" t="str">
        <f>IF(BA56="相手方",0,IF(BA56="当方",COUNT(E56:T56),IF(BA56="個々",COUNTIF(AK56:AZ56,参加申込書本紙!$D$8),"")))</f>
        <v/>
      </c>
      <c r="BC56" s="25"/>
    </row>
    <row r="57" spans="1:55" ht="21.65" customHeight="1" thickBot="1" x14ac:dyDescent="0.6">
      <c r="A57" s="11"/>
      <c r="B57" s="91">
        <v>41</v>
      </c>
      <c r="C57" s="22"/>
      <c r="D57" s="23"/>
      <c r="E57" s="239"/>
      <c r="F57" s="240"/>
      <c r="G57" s="240"/>
      <c r="H57" s="241"/>
      <c r="I57" s="242"/>
      <c r="J57" s="243"/>
      <c r="K57" s="243"/>
      <c r="L57" s="244"/>
      <c r="M57" s="242"/>
      <c r="N57" s="243"/>
      <c r="O57" s="243"/>
      <c r="P57" s="244"/>
      <c r="Q57" s="242"/>
      <c r="R57" s="243"/>
      <c r="S57" s="243"/>
      <c r="T57" s="239"/>
      <c r="U57" s="245" t="str">
        <f>IF(E57="","",IFERROR(VLOOKUP(E57,参加者名簿!$C$12:$H$111,4,FALSE),IFERROR(VLOOKUP(E57,他団体選手登録票!$C$12:$H$31,4,FALSE),"ERROR!!")))</f>
        <v/>
      </c>
      <c r="V57" s="246"/>
      <c r="W57" s="246"/>
      <c r="X57" s="247"/>
      <c r="Y57" s="245" t="str">
        <f>IF(I57="","",IFERROR(VLOOKUP(I57,参加者名簿!$C$12:$H$61,4,FALSE),IFERROR(VLOOKUP(I57,他団体選手登録票!$C$12:$H$31,4,FALSE),"ERROR!!")))</f>
        <v/>
      </c>
      <c r="Z57" s="246"/>
      <c r="AA57" s="246"/>
      <c r="AB57" s="247"/>
      <c r="AC57" s="245" t="str">
        <f>IF(M57="","",IFERROR(VLOOKUP(M57,参加者名簿!$C$12:$H$61,4,FALSE),IFERROR(VLOOKUP(M57,他団体選手登録票!$C$12:$H$31,4,FALSE),"ERROR!!")))</f>
        <v/>
      </c>
      <c r="AD57" s="246"/>
      <c r="AE57" s="246"/>
      <c r="AF57" s="247"/>
      <c r="AG57" s="245" t="str">
        <f>IF(Q57="","",IFERROR(VLOOKUP(Q57,参加者名簿!$C$12:$H$61,4,FALSE),IFERROR(VLOOKUP(Q57,他団体選手登録票!$C$12:$H$31,4,FALSE),"ERROR!!")))</f>
        <v/>
      </c>
      <c r="AH57" s="246"/>
      <c r="AI57" s="246"/>
      <c r="AJ57" s="247"/>
      <c r="AK57" s="92">
        <v>1</v>
      </c>
      <c r="AL57" s="236" t="str">
        <f>IFERROR(IF(COUNTIF(参加者名簿!$C$12:$E$111,E57),参加申込書本紙!$D$8,VLOOKUP(E57,他団体選手登録票!$C$12:$I$31,7,FALSE)),"")</f>
        <v/>
      </c>
      <c r="AM57" s="237"/>
      <c r="AN57" s="238"/>
      <c r="AO57" s="92">
        <v>2</v>
      </c>
      <c r="AP57" s="236" t="str">
        <f>IFERROR(IF(COUNTIF(参加者名簿!$C$12:$E$111,I57),参加申込書本紙!$D$8,VLOOKUP(I57,他団体選手登録票!$C$12:$I$31,7,FALSE)),"")</f>
        <v/>
      </c>
      <c r="AQ57" s="237"/>
      <c r="AR57" s="238"/>
      <c r="AS57" s="92">
        <v>3</v>
      </c>
      <c r="AT57" s="236" t="str">
        <f>IFERROR(IF(COUNTIF(参加者名簿!$C$12:$E$111,M57),参加申込書本紙!$D$8,VLOOKUP(M57,他団体選手登録票!$C$12:$I$31,7,FALSE)),"")</f>
        <v/>
      </c>
      <c r="AU57" s="237"/>
      <c r="AV57" s="238"/>
      <c r="AW57" s="92">
        <v>4</v>
      </c>
      <c r="AX57" s="236" t="str">
        <f>IFERROR(IF(COUNTIF(参加者名簿!$C$12:$E$111,Q57),参加申込書本紙!$D$8,VLOOKUP(Q57,他団体選手登録票!$C$12:$I$31,7,FALSE)),"")</f>
        <v/>
      </c>
      <c r="AY57" s="237"/>
      <c r="AZ57" s="238"/>
      <c r="BA57" s="24" t="s">
        <v>24</v>
      </c>
      <c r="BB57" s="93" t="str">
        <f>IF(BA57="相手方",0,IF(BA57="当方",COUNT(E57:T57),IF(BA57="個々",COUNTIF(AK57:AZ57,参加申込書本紙!$D$8),"")))</f>
        <v/>
      </c>
      <c r="BC57" s="25"/>
    </row>
    <row r="58" spans="1:55" ht="21.65" customHeight="1" thickBot="1" x14ac:dyDescent="0.6">
      <c r="A58" s="11"/>
      <c r="B58" s="91">
        <v>42</v>
      </c>
      <c r="C58" s="22"/>
      <c r="D58" s="23"/>
      <c r="E58" s="239"/>
      <c r="F58" s="240"/>
      <c r="G58" s="240"/>
      <c r="H58" s="241"/>
      <c r="I58" s="242"/>
      <c r="J58" s="243"/>
      <c r="K58" s="243"/>
      <c r="L58" s="244"/>
      <c r="M58" s="242"/>
      <c r="N58" s="243"/>
      <c r="O58" s="243"/>
      <c r="P58" s="244"/>
      <c r="Q58" s="242"/>
      <c r="R58" s="243"/>
      <c r="S58" s="243"/>
      <c r="T58" s="239"/>
      <c r="U58" s="245" t="str">
        <f>IF(E58="","",IFERROR(VLOOKUP(E58,参加者名簿!$C$12:$H$111,4,FALSE),IFERROR(VLOOKUP(E58,他団体選手登録票!$C$12:$H$31,4,FALSE),"ERROR!!")))</f>
        <v/>
      </c>
      <c r="V58" s="246"/>
      <c r="W58" s="246"/>
      <c r="X58" s="247"/>
      <c r="Y58" s="245" t="str">
        <f>IF(I58="","",IFERROR(VLOOKUP(I58,参加者名簿!$C$12:$H$61,4,FALSE),IFERROR(VLOOKUP(I58,他団体選手登録票!$C$12:$H$31,4,FALSE),"ERROR!!")))</f>
        <v/>
      </c>
      <c r="Z58" s="246"/>
      <c r="AA58" s="246"/>
      <c r="AB58" s="247"/>
      <c r="AC58" s="245" t="str">
        <f>IF(M58="","",IFERROR(VLOOKUP(M58,参加者名簿!$C$12:$H$61,4,FALSE),IFERROR(VLOOKUP(M58,他団体選手登録票!$C$12:$H$31,4,FALSE),"ERROR!!")))</f>
        <v/>
      </c>
      <c r="AD58" s="246"/>
      <c r="AE58" s="246"/>
      <c r="AF58" s="247"/>
      <c r="AG58" s="245" t="str">
        <f>IF(Q58="","",IFERROR(VLOOKUP(Q58,参加者名簿!$C$12:$H$61,4,FALSE),IFERROR(VLOOKUP(Q58,他団体選手登録票!$C$12:$H$31,4,FALSE),"ERROR!!")))</f>
        <v/>
      </c>
      <c r="AH58" s="246"/>
      <c r="AI58" s="246"/>
      <c r="AJ58" s="247"/>
      <c r="AK58" s="92">
        <v>1</v>
      </c>
      <c r="AL58" s="236" t="str">
        <f>IFERROR(IF(COUNTIF(参加者名簿!$C$12:$E$111,E58),参加申込書本紙!$D$8,VLOOKUP(E58,他団体選手登録票!$C$12:$I$31,7,FALSE)),"")</f>
        <v/>
      </c>
      <c r="AM58" s="237"/>
      <c r="AN58" s="238"/>
      <c r="AO58" s="92">
        <v>2</v>
      </c>
      <c r="AP58" s="236" t="str">
        <f>IFERROR(IF(COUNTIF(参加者名簿!$C$12:$E$111,I58),参加申込書本紙!$D$8,VLOOKUP(I58,他団体選手登録票!$C$12:$I$31,7,FALSE)),"")</f>
        <v/>
      </c>
      <c r="AQ58" s="237"/>
      <c r="AR58" s="238"/>
      <c r="AS58" s="92">
        <v>3</v>
      </c>
      <c r="AT58" s="236" t="str">
        <f>IFERROR(IF(COUNTIF(参加者名簿!$C$12:$E$111,M58),参加申込書本紙!$D$8,VLOOKUP(M58,他団体選手登録票!$C$12:$I$31,7,FALSE)),"")</f>
        <v/>
      </c>
      <c r="AU58" s="237"/>
      <c r="AV58" s="238"/>
      <c r="AW58" s="92">
        <v>4</v>
      </c>
      <c r="AX58" s="236" t="str">
        <f>IFERROR(IF(COUNTIF(参加者名簿!$C$12:$E$111,Q58),参加申込書本紙!$D$8,VLOOKUP(Q58,他団体選手登録票!$C$12:$I$31,7,FALSE)),"")</f>
        <v/>
      </c>
      <c r="AY58" s="237"/>
      <c r="AZ58" s="238"/>
      <c r="BA58" s="24" t="s">
        <v>24</v>
      </c>
      <c r="BB58" s="93" t="str">
        <f>IF(BA58="相手方",0,IF(BA58="当方",COUNT(E58:T58),IF(BA58="個々",COUNTIF(AK58:AZ58,参加申込書本紙!$D$8),"")))</f>
        <v/>
      </c>
      <c r="BC58" s="25"/>
    </row>
    <row r="59" spans="1:55" ht="21.65" customHeight="1" thickBot="1" x14ac:dyDescent="0.6">
      <c r="A59" s="11"/>
      <c r="B59" s="91">
        <v>43</v>
      </c>
      <c r="C59" s="22"/>
      <c r="D59" s="23"/>
      <c r="E59" s="239"/>
      <c r="F59" s="240"/>
      <c r="G59" s="240"/>
      <c r="H59" s="241"/>
      <c r="I59" s="242"/>
      <c r="J59" s="243"/>
      <c r="K59" s="243"/>
      <c r="L59" s="244"/>
      <c r="M59" s="242"/>
      <c r="N59" s="243"/>
      <c r="O59" s="243"/>
      <c r="P59" s="244"/>
      <c r="Q59" s="242"/>
      <c r="R59" s="243"/>
      <c r="S59" s="243"/>
      <c r="T59" s="239"/>
      <c r="U59" s="245" t="str">
        <f>IF(E59="","",IFERROR(VLOOKUP(E59,参加者名簿!$C$12:$H$111,4,FALSE),IFERROR(VLOOKUP(E59,他団体選手登録票!$C$12:$H$31,4,FALSE),"ERROR!!")))</f>
        <v/>
      </c>
      <c r="V59" s="246"/>
      <c r="W59" s="246"/>
      <c r="X59" s="247"/>
      <c r="Y59" s="245" t="str">
        <f>IF(I59="","",IFERROR(VLOOKUP(I59,参加者名簿!$C$12:$H$61,4,FALSE),IFERROR(VLOOKUP(I59,他団体選手登録票!$C$12:$H$31,4,FALSE),"ERROR!!")))</f>
        <v/>
      </c>
      <c r="Z59" s="246"/>
      <c r="AA59" s="246"/>
      <c r="AB59" s="247"/>
      <c r="AC59" s="245" t="str">
        <f>IF(M59="","",IFERROR(VLOOKUP(M59,参加者名簿!$C$12:$H$61,4,FALSE),IFERROR(VLOOKUP(M59,他団体選手登録票!$C$12:$H$31,4,FALSE),"ERROR!!")))</f>
        <v/>
      </c>
      <c r="AD59" s="246"/>
      <c r="AE59" s="246"/>
      <c r="AF59" s="247"/>
      <c r="AG59" s="245" t="str">
        <f>IF(Q59="","",IFERROR(VLOOKUP(Q59,参加者名簿!$C$12:$H$61,4,FALSE),IFERROR(VLOOKUP(Q59,他団体選手登録票!$C$12:$H$31,4,FALSE),"ERROR!!")))</f>
        <v/>
      </c>
      <c r="AH59" s="246"/>
      <c r="AI59" s="246"/>
      <c r="AJ59" s="247"/>
      <c r="AK59" s="92">
        <v>1</v>
      </c>
      <c r="AL59" s="236" t="str">
        <f>IFERROR(IF(COUNTIF(参加者名簿!$C$12:$E$111,E59),参加申込書本紙!$D$8,VLOOKUP(E59,他団体選手登録票!$C$12:$I$31,7,FALSE)),"")</f>
        <v/>
      </c>
      <c r="AM59" s="237"/>
      <c r="AN59" s="238"/>
      <c r="AO59" s="92">
        <v>2</v>
      </c>
      <c r="AP59" s="236" t="str">
        <f>IFERROR(IF(COUNTIF(参加者名簿!$C$12:$E$111,I59),参加申込書本紙!$D$8,VLOOKUP(I59,他団体選手登録票!$C$12:$I$31,7,FALSE)),"")</f>
        <v/>
      </c>
      <c r="AQ59" s="237"/>
      <c r="AR59" s="238"/>
      <c r="AS59" s="92">
        <v>3</v>
      </c>
      <c r="AT59" s="236" t="str">
        <f>IFERROR(IF(COUNTIF(参加者名簿!$C$12:$E$111,M59),参加申込書本紙!$D$8,VLOOKUP(M59,他団体選手登録票!$C$12:$I$31,7,FALSE)),"")</f>
        <v/>
      </c>
      <c r="AU59" s="237"/>
      <c r="AV59" s="238"/>
      <c r="AW59" s="92">
        <v>4</v>
      </c>
      <c r="AX59" s="236" t="str">
        <f>IFERROR(IF(COUNTIF(参加者名簿!$C$12:$E$111,Q59),参加申込書本紙!$D$8,VLOOKUP(Q59,他団体選手登録票!$C$12:$I$31,7,FALSE)),"")</f>
        <v/>
      </c>
      <c r="AY59" s="237"/>
      <c r="AZ59" s="238"/>
      <c r="BA59" s="24" t="s">
        <v>24</v>
      </c>
      <c r="BB59" s="93" t="str">
        <f>IF(BA59="相手方",0,IF(BA59="当方",COUNT(E59:T59),IF(BA59="個々",COUNTIF(AK59:AZ59,参加申込書本紙!$D$8),"")))</f>
        <v/>
      </c>
      <c r="BC59" s="25"/>
    </row>
    <row r="60" spans="1:55" ht="21.65" customHeight="1" thickBot="1" x14ac:dyDescent="0.6">
      <c r="A60" s="11"/>
      <c r="B60" s="91">
        <v>44</v>
      </c>
      <c r="C60" s="22"/>
      <c r="D60" s="23"/>
      <c r="E60" s="239"/>
      <c r="F60" s="240"/>
      <c r="G60" s="240"/>
      <c r="H60" s="241"/>
      <c r="I60" s="242"/>
      <c r="J60" s="243"/>
      <c r="K60" s="243"/>
      <c r="L60" s="244"/>
      <c r="M60" s="242"/>
      <c r="N60" s="243"/>
      <c r="O60" s="243"/>
      <c r="P60" s="244"/>
      <c r="Q60" s="242"/>
      <c r="R60" s="243"/>
      <c r="S60" s="243"/>
      <c r="T60" s="239"/>
      <c r="U60" s="245" t="str">
        <f>IF(E60="","",IFERROR(VLOOKUP(E60,参加者名簿!$C$12:$H$111,4,FALSE),IFERROR(VLOOKUP(E60,他団体選手登録票!$C$12:$H$31,4,FALSE),"ERROR!!")))</f>
        <v/>
      </c>
      <c r="V60" s="246"/>
      <c r="W60" s="246"/>
      <c r="X60" s="247"/>
      <c r="Y60" s="245" t="str">
        <f>IF(I60="","",IFERROR(VLOOKUP(I60,参加者名簿!$C$12:$H$61,4,FALSE),IFERROR(VLOOKUP(I60,他団体選手登録票!$C$12:$H$31,4,FALSE),"ERROR!!")))</f>
        <v/>
      </c>
      <c r="Z60" s="246"/>
      <c r="AA60" s="246"/>
      <c r="AB60" s="247"/>
      <c r="AC60" s="245" t="str">
        <f>IF(M60="","",IFERROR(VLOOKUP(M60,参加者名簿!$C$12:$H$61,4,FALSE),IFERROR(VLOOKUP(M60,他団体選手登録票!$C$12:$H$31,4,FALSE),"ERROR!!")))</f>
        <v/>
      </c>
      <c r="AD60" s="246"/>
      <c r="AE60" s="246"/>
      <c r="AF60" s="247"/>
      <c r="AG60" s="245" t="str">
        <f>IF(Q60="","",IFERROR(VLOOKUP(Q60,参加者名簿!$C$12:$H$61,4,FALSE),IFERROR(VLOOKUP(Q60,他団体選手登録票!$C$12:$H$31,4,FALSE),"ERROR!!")))</f>
        <v/>
      </c>
      <c r="AH60" s="246"/>
      <c r="AI60" s="246"/>
      <c r="AJ60" s="247"/>
      <c r="AK60" s="92">
        <v>1</v>
      </c>
      <c r="AL60" s="236" t="str">
        <f>IFERROR(IF(COUNTIF(参加者名簿!$C$12:$E$111,E60),参加申込書本紙!$D$8,VLOOKUP(E60,他団体選手登録票!$C$12:$I$31,7,FALSE)),"")</f>
        <v/>
      </c>
      <c r="AM60" s="237"/>
      <c r="AN60" s="238"/>
      <c r="AO60" s="92">
        <v>2</v>
      </c>
      <c r="AP60" s="236" t="str">
        <f>IFERROR(IF(COUNTIF(参加者名簿!$C$12:$E$111,I60),参加申込書本紙!$D$8,VLOOKUP(I60,他団体選手登録票!$C$12:$I$31,7,FALSE)),"")</f>
        <v/>
      </c>
      <c r="AQ60" s="237"/>
      <c r="AR60" s="238"/>
      <c r="AS60" s="92">
        <v>3</v>
      </c>
      <c r="AT60" s="236" t="str">
        <f>IFERROR(IF(COUNTIF(参加者名簿!$C$12:$E$111,M60),参加申込書本紙!$D$8,VLOOKUP(M60,他団体選手登録票!$C$12:$I$31,7,FALSE)),"")</f>
        <v/>
      </c>
      <c r="AU60" s="237"/>
      <c r="AV60" s="238"/>
      <c r="AW60" s="92">
        <v>4</v>
      </c>
      <c r="AX60" s="236" t="str">
        <f>IFERROR(IF(COUNTIF(参加者名簿!$C$12:$E$111,Q60),参加申込書本紙!$D$8,VLOOKUP(Q60,他団体選手登録票!$C$12:$I$31,7,FALSE)),"")</f>
        <v/>
      </c>
      <c r="AY60" s="237"/>
      <c r="AZ60" s="238"/>
      <c r="BA60" s="24" t="s">
        <v>24</v>
      </c>
      <c r="BB60" s="93" t="str">
        <f>IF(BA60="相手方",0,IF(BA60="当方",COUNT(E60:T60),IF(BA60="個々",COUNTIF(AK60:AZ60,参加申込書本紙!$D$8),"")))</f>
        <v/>
      </c>
      <c r="BC60" s="25"/>
    </row>
    <row r="61" spans="1:55" ht="21.65" customHeight="1" thickBot="1" x14ac:dyDescent="0.6">
      <c r="A61" s="11"/>
      <c r="B61" s="91">
        <v>45</v>
      </c>
      <c r="C61" s="22"/>
      <c r="D61" s="23"/>
      <c r="E61" s="239"/>
      <c r="F61" s="240"/>
      <c r="G61" s="240"/>
      <c r="H61" s="241"/>
      <c r="I61" s="242"/>
      <c r="J61" s="243"/>
      <c r="K61" s="243"/>
      <c r="L61" s="244"/>
      <c r="M61" s="242"/>
      <c r="N61" s="243"/>
      <c r="O61" s="243"/>
      <c r="P61" s="244"/>
      <c r="Q61" s="242"/>
      <c r="R61" s="243"/>
      <c r="S61" s="243"/>
      <c r="T61" s="239"/>
      <c r="U61" s="245" t="str">
        <f>IF(E61="","",IFERROR(VLOOKUP(E61,参加者名簿!$C$12:$H$111,4,FALSE),IFERROR(VLOOKUP(E61,他団体選手登録票!$C$12:$H$31,4,FALSE),"ERROR!!")))</f>
        <v/>
      </c>
      <c r="V61" s="246"/>
      <c r="W61" s="246"/>
      <c r="X61" s="247"/>
      <c r="Y61" s="245" t="str">
        <f>IF(I61="","",IFERROR(VLOOKUP(I61,参加者名簿!$C$12:$H$61,4,FALSE),IFERROR(VLOOKUP(I61,他団体選手登録票!$C$12:$H$31,4,FALSE),"ERROR!!")))</f>
        <v/>
      </c>
      <c r="Z61" s="246"/>
      <c r="AA61" s="246"/>
      <c r="AB61" s="247"/>
      <c r="AC61" s="245" t="str">
        <f>IF(M61="","",IFERROR(VLOOKUP(M61,参加者名簿!$C$12:$H$61,4,FALSE),IFERROR(VLOOKUP(M61,他団体選手登録票!$C$12:$H$31,4,FALSE),"ERROR!!")))</f>
        <v/>
      </c>
      <c r="AD61" s="246"/>
      <c r="AE61" s="246"/>
      <c r="AF61" s="247"/>
      <c r="AG61" s="245" t="str">
        <f>IF(Q61="","",IFERROR(VLOOKUP(Q61,参加者名簿!$C$12:$H$61,4,FALSE),IFERROR(VLOOKUP(Q61,他団体選手登録票!$C$12:$H$31,4,FALSE),"ERROR!!")))</f>
        <v/>
      </c>
      <c r="AH61" s="246"/>
      <c r="AI61" s="246"/>
      <c r="AJ61" s="247"/>
      <c r="AK61" s="92">
        <v>1</v>
      </c>
      <c r="AL61" s="236" t="str">
        <f>IFERROR(IF(COUNTIF(参加者名簿!$C$12:$E$111,E61),参加申込書本紙!$D$8,VLOOKUP(E61,他団体選手登録票!$C$12:$I$31,7,FALSE)),"")</f>
        <v/>
      </c>
      <c r="AM61" s="237"/>
      <c r="AN61" s="238"/>
      <c r="AO61" s="92">
        <v>2</v>
      </c>
      <c r="AP61" s="236" t="str">
        <f>IFERROR(IF(COUNTIF(参加者名簿!$C$12:$E$111,I61),参加申込書本紙!$D$8,VLOOKUP(I61,他団体選手登録票!$C$12:$I$31,7,FALSE)),"")</f>
        <v/>
      </c>
      <c r="AQ61" s="237"/>
      <c r="AR61" s="238"/>
      <c r="AS61" s="92">
        <v>3</v>
      </c>
      <c r="AT61" s="236" t="str">
        <f>IFERROR(IF(COUNTIF(参加者名簿!$C$12:$E$111,M61),参加申込書本紙!$D$8,VLOOKUP(M61,他団体選手登録票!$C$12:$I$31,7,FALSE)),"")</f>
        <v/>
      </c>
      <c r="AU61" s="237"/>
      <c r="AV61" s="238"/>
      <c r="AW61" s="92">
        <v>4</v>
      </c>
      <c r="AX61" s="236" t="str">
        <f>IFERROR(IF(COUNTIF(参加者名簿!$C$12:$E$111,Q61),参加申込書本紙!$D$8,VLOOKUP(Q61,他団体選手登録票!$C$12:$I$31,7,FALSE)),"")</f>
        <v/>
      </c>
      <c r="AY61" s="237"/>
      <c r="AZ61" s="238"/>
      <c r="BA61" s="24" t="s">
        <v>24</v>
      </c>
      <c r="BB61" s="93" t="str">
        <f>IF(BA61="相手方",0,IF(BA61="当方",COUNT(E61:T61),IF(BA61="個々",COUNTIF(AK61:AZ61,参加申込書本紙!$D$8),"")))</f>
        <v/>
      </c>
      <c r="BC61" s="25"/>
    </row>
    <row r="62" spans="1:55" ht="21.65" customHeight="1" thickBot="1" x14ac:dyDescent="0.6">
      <c r="A62" s="11"/>
      <c r="B62" s="91">
        <v>46</v>
      </c>
      <c r="C62" s="22"/>
      <c r="D62" s="23"/>
      <c r="E62" s="239"/>
      <c r="F62" s="240"/>
      <c r="G62" s="240"/>
      <c r="H62" s="241"/>
      <c r="I62" s="242"/>
      <c r="J62" s="243"/>
      <c r="K62" s="243"/>
      <c r="L62" s="244"/>
      <c r="M62" s="242"/>
      <c r="N62" s="243"/>
      <c r="O62" s="243"/>
      <c r="P62" s="244"/>
      <c r="Q62" s="242"/>
      <c r="R62" s="243"/>
      <c r="S62" s="243"/>
      <c r="T62" s="239"/>
      <c r="U62" s="245" t="str">
        <f>IF(E62="","",IFERROR(VLOOKUP(E62,参加者名簿!$C$12:$H$111,4,FALSE),IFERROR(VLOOKUP(E62,他団体選手登録票!$C$12:$H$31,4,FALSE),"ERROR!!")))</f>
        <v/>
      </c>
      <c r="V62" s="246"/>
      <c r="W62" s="246"/>
      <c r="X62" s="247"/>
      <c r="Y62" s="245" t="str">
        <f>IF(I62="","",IFERROR(VLOOKUP(I62,参加者名簿!$C$12:$H$61,4,FALSE),IFERROR(VLOOKUP(I62,他団体選手登録票!$C$12:$H$31,4,FALSE),"ERROR!!")))</f>
        <v/>
      </c>
      <c r="Z62" s="246"/>
      <c r="AA62" s="246"/>
      <c r="AB62" s="247"/>
      <c r="AC62" s="245" t="str">
        <f>IF(M62="","",IFERROR(VLOOKUP(M62,参加者名簿!$C$12:$H$61,4,FALSE),IFERROR(VLOOKUP(M62,他団体選手登録票!$C$12:$H$31,4,FALSE),"ERROR!!")))</f>
        <v/>
      </c>
      <c r="AD62" s="246"/>
      <c r="AE62" s="246"/>
      <c r="AF62" s="247"/>
      <c r="AG62" s="245" t="str">
        <f>IF(Q62="","",IFERROR(VLOOKUP(Q62,参加者名簿!$C$12:$H$61,4,FALSE),IFERROR(VLOOKUP(Q62,他団体選手登録票!$C$12:$H$31,4,FALSE),"ERROR!!")))</f>
        <v/>
      </c>
      <c r="AH62" s="246"/>
      <c r="AI62" s="246"/>
      <c r="AJ62" s="247"/>
      <c r="AK62" s="92">
        <v>1</v>
      </c>
      <c r="AL62" s="236" t="str">
        <f>IFERROR(IF(COUNTIF(参加者名簿!$C$12:$E$111,E62),参加申込書本紙!$D$8,VLOOKUP(E62,他団体選手登録票!$C$12:$I$31,7,FALSE)),"")</f>
        <v/>
      </c>
      <c r="AM62" s="237"/>
      <c r="AN62" s="238"/>
      <c r="AO62" s="92">
        <v>2</v>
      </c>
      <c r="AP62" s="236" t="str">
        <f>IFERROR(IF(COUNTIF(参加者名簿!$C$12:$E$111,I62),参加申込書本紙!$D$8,VLOOKUP(I62,他団体選手登録票!$C$12:$I$31,7,FALSE)),"")</f>
        <v/>
      </c>
      <c r="AQ62" s="237"/>
      <c r="AR62" s="238"/>
      <c r="AS62" s="92">
        <v>3</v>
      </c>
      <c r="AT62" s="236" t="str">
        <f>IFERROR(IF(COUNTIF(参加者名簿!$C$12:$E$111,M62),参加申込書本紙!$D$8,VLOOKUP(M62,他団体選手登録票!$C$12:$I$31,7,FALSE)),"")</f>
        <v/>
      </c>
      <c r="AU62" s="237"/>
      <c r="AV62" s="238"/>
      <c r="AW62" s="92">
        <v>4</v>
      </c>
      <c r="AX62" s="236" t="str">
        <f>IFERROR(IF(COUNTIF(参加者名簿!$C$12:$E$111,Q62),参加申込書本紙!$D$8,VLOOKUP(Q62,他団体選手登録票!$C$12:$I$31,7,FALSE)),"")</f>
        <v/>
      </c>
      <c r="AY62" s="237"/>
      <c r="AZ62" s="238"/>
      <c r="BA62" s="24" t="s">
        <v>24</v>
      </c>
      <c r="BB62" s="93" t="str">
        <f>IF(BA62="相手方",0,IF(BA62="当方",COUNT(E62:T62),IF(BA62="個々",COUNTIF(AK62:AZ62,参加申込書本紙!$D$8),"")))</f>
        <v/>
      </c>
      <c r="BC62" s="25"/>
    </row>
    <row r="63" spans="1:55" ht="21.65" customHeight="1" thickBot="1" x14ac:dyDescent="0.6">
      <c r="A63" s="11"/>
      <c r="B63" s="91">
        <v>47</v>
      </c>
      <c r="C63" s="22"/>
      <c r="D63" s="23"/>
      <c r="E63" s="239"/>
      <c r="F63" s="240"/>
      <c r="G63" s="240"/>
      <c r="H63" s="241"/>
      <c r="I63" s="242"/>
      <c r="J63" s="243"/>
      <c r="K63" s="243"/>
      <c r="L63" s="244"/>
      <c r="M63" s="242"/>
      <c r="N63" s="243"/>
      <c r="O63" s="243"/>
      <c r="P63" s="244"/>
      <c r="Q63" s="242"/>
      <c r="R63" s="243"/>
      <c r="S63" s="243"/>
      <c r="T63" s="239"/>
      <c r="U63" s="245" t="str">
        <f>IF(E63="","",IFERROR(VLOOKUP(E63,参加者名簿!$C$12:$H$111,4,FALSE),IFERROR(VLOOKUP(E63,他団体選手登録票!$C$12:$H$31,4,FALSE),"ERROR!!")))</f>
        <v/>
      </c>
      <c r="V63" s="246"/>
      <c r="W63" s="246"/>
      <c r="X63" s="247"/>
      <c r="Y63" s="245" t="str">
        <f>IF(I63="","",IFERROR(VLOOKUP(I63,参加者名簿!$C$12:$H$61,4,FALSE),IFERROR(VLOOKUP(I63,他団体選手登録票!$C$12:$H$31,4,FALSE),"ERROR!!")))</f>
        <v/>
      </c>
      <c r="Z63" s="246"/>
      <c r="AA63" s="246"/>
      <c r="AB63" s="247"/>
      <c r="AC63" s="245" t="str">
        <f>IF(M63="","",IFERROR(VLOOKUP(M63,参加者名簿!$C$12:$H$61,4,FALSE),IFERROR(VLOOKUP(M63,他団体選手登録票!$C$12:$H$31,4,FALSE),"ERROR!!")))</f>
        <v/>
      </c>
      <c r="AD63" s="246"/>
      <c r="AE63" s="246"/>
      <c r="AF63" s="247"/>
      <c r="AG63" s="245" t="str">
        <f>IF(Q63="","",IFERROR(VLOOKUP(Q63,参加者名簿!$C$12:$H$61,4,FALSE),IFERROR(VLOOKUP(Q63,他団体選手登録票!$C$12:$H$31,4,FALSE),"ERROR!!")))</f>
        <v/>
      </c>
      <c r="AH63" s="246"/>
      <c r="AI63" s="246"/>
      <c r="AJ63" s="247"/>
      <c r="AK63" s="92">
        <v>1</v>
      </c>
      <c r="AL63" s="236" t="str">
        <f>IFERROR(IF(COUNTIF(参加者名簿!$C$12:$E$111,E63),参加申込書本紙!$D$8,VLOOKUP(E63,他団体選手登録票!$C$12:$I$31,7,FALSE)),"")</f>
        <v/>
      </c>
      <c r="AM63" s="237"/>
      <c r="AN63" s="238"/>
      <c r="AO63" s="92">
        <v>2</v>
      </c>
      <c r="AP63" s="236" t="str">
        <f>IFERROR(IF(COUNTIF(参加者名簿!$C$12:$E$111,I63),参加申込書本紙!$D$8,VLOOKUP(I63,他団体選手登録票!$C$12:$I$31,7,FALSE)),"")</f>
        <v/>
      </c>
      <c r="AQ63" s="237"/>
      <c r="AR63" s="238"/>
      <c r="AS63" s="92">
        <v>3</v>
      </c>
      <c r="AT63" s="236" t="str">
        <f>IFERROR(IF(COUNTIF(参加者名簿!$C$12:$E$111,M63),参加申込書本紙!$D$8,VLOOKUP(M63,他団体選手登録票!$C$12:$I$31,7,FALSE)),"")</f>
        <v/>
      </c>
      <c r="AU63" s="237"/>
      <c r="AV63" s="238"/>
      <c r="AW63" s="92">
        <v>4</v>
      </c>
      <c r="AX63" s="236" t="str">
        <f>IFERROR(IF(COUNTIF(参加者名簿!$C$12:$E$111,Q63),参加申込書本紙!$D$8,VLOOKUP(Q63,他団体選手登録票!$C$12:$I$31,7,FALSE)),"")</f>
        <v/>
      </c>
      <c r="AY63" s="237"/>
      <c r="AZ63" s="238"/>
      <c r="BA63" s="24" t="s">
        <v>24</v>
      </c>
      <c r="BB63" s="93" t="str">
        <f>IF(BA63="相手方",0,IF(BA63="当方",COUNT(E63:T63),IF(BA63="個々",COUNTIF(AK63:AZ63,参加申込書本紙!$D$8),"")))</f>
        <v/>
      </c>
      <c r="BC63" s="25"/>
    </row>
    <row r="64" spans="1:55" ht="21.65" customHeight="1" thickBot="1" x14ac:dyDescent="0.6">
      <c r="A64" s="11"/>
      <c r="B64" s="91">
        <v>48</v>
      </c>
      <c r="C64" s="22"/>
      <c r="D64" s="23"/>
      <c r="E64" s="239"/>
      <c r="F64" s="240"/>
      <c r="G64" s="240"/>
      <c r="H64" s="241"/>
      <c r="I64" s="242"/>
      <c r="J64" s="243"/>
      <c r="K64" s="243"/>
      <c r="L64" s="244"/>
      <c r="M64" s="242"/>
      <c r="N64" s="243"/>
      <c r="O64" s="243"/>
      <c r="P64" s="244"/>
      <c r="Q64" s="242"/>
      <c r="R64" s="243"/>
      <c r="S64" s="243"/>
      <c r="T64" s="239"/>
      <c r="U64" s="245" t="str">
        <f>IF(E64="","",IFERROR(VLOOKUP(E64,参加者名簿!$C$12:$H$111,4,FALSE),IFERROR(VLOOKUP(E64,他団体選手登録票!$C$12:$H$31,4,FALSE),"ERROR!!")))</f>
        <v/>
      </c>
      <c r="V64" s="246"/>
      <c r="W64" s="246"/>
      <c r="X64" s="247"/>
      <c r="Y64" s="245" t="str">
        <f>IF(I64="","",IFERROR(VLOOKUP(I64,参加者名簿!$C$12:$H$61,4,FALSE),IFERROR(VLOOKUP(I64,他団体選手登録票!$C$12:$H$31,4,FALSE),"ERROR!!")))</f>
        <v/>
      </c>
      <c r="Z64" s="246"/>
      <c r="AA64" s="246"/>
      <c r="AB64" s="247"/>
      <c r="AC64" s="245" t="str">
        <f>IF(M64="","",IFERROR(VLOOKUP(M64,参加者名簿!$C$12:$H$61,4,FALSE),IFERROR(VLOOKUP(M64,他団体選手登録票!$C$12:$H$31,4,FALSE),"ERROR!!")))</f>
        <v/>
      </c>
      <c r="AD64" s="246"/>
      <c r="AE64" s="246"/>
      <c r="AF64" s="247"/>
      <c r="AG64" s="245" t="str">
        <f>IF(Q64="","",IFERROR(VLOOKUP(Q64,参加者名簿!$C$12:$H$61,4,FALSE),IFERROR(VLOOKUP(Q64,他団体選手登録票!$C$12:$H$31,4,FALSE),"ERROR!!")))</f>
        <v/>
      </c>
      <c r="AH64" s="246"/>
      <c r="AI64" s="246"/>
      <c r="AJ64" s="247"/>
      <c r="AK64" s="92">
        <v>1</v>
      </c>
      <c r="AL64" s="236" t="str">
        <f>IFERROR(IF(COUNTIF(参加者名簿!$C$12:$E$111,E64),参加申込書本紙!$D$8,VLOOKUP(E64,他団体選手登録票!$C$12:$I$31,7,FALSE)),"")</f>
        <v/>
      </c>
      <c r="AM64" s="237"/>
      <c r="AN64" s="238"/>
      <c r="AO64" s="92">
        <v>2</v>
      </c>
      <c r="AP64" s="236" t="str">
        <f>IFERROR(IF(COUNTIF(参加者名簿!$C$12:$E$111,I64),参加申込書本紙!$D$8,VLOOKUP(I64,他団体選手登録票!$C$12:$I$31,7,FALSE)),"")</f>
        <v/>
      </c>
      <c r="AQ64" s="237"/>
      <c r="AR64" s="238"/>
      <c r="AS64" s="92">
        <v>3</v>
      </c>
      <c r="AT64" s="236" t="str">
        <f>IFERROR(IF(COUNTIF(参加者名簿!$C$12:$E$111,M64),参加申込書本紙!$D$8,VLOOKUP(M64,他団体選手登録票!$C$12:$I$31,7,FALSE)),"")</f>
        <v/>
      </c>
      <c r="AU64" s="237"/>
      <c r="AV64" s="238"/>
      <c r="AW64" s="92">
        <v>4</v>
      </c>
      <c r="AX64" s="236" t="str">
        <f>IFERROR(IF(COUNTIF(参加者名簿!$C$12:$E$111,Q64),参加申込書本紙!$D$8,VLOOKUP(Q64,他団体選手登録票!$C$12:$I$31,7,FALSE)),"")</f>
        <v/>
      </c>
      <c r="AY64" s="237"/>
      <c r="AZ64" s="238"/>
      <c r="BA64" s="24" t="s">
        <v>24</v>
      </c>
      <c r="BB64" s="93" t="str">
        <f>IF(BA64="相手方",0,IF(BA64="当方",COUNT(E64:T64),IF(BA64="個々",COUNTIF(AK64:AZ64,参加申込書本紙!$D$8),"")))</f>
        <v/>
      </c>
      <c r="BC64" s="25"/>
    </row>
    <row r="65" spans="1:55" ht="21.65" customHeight="1" thickBot="1" x14ac:dyDescent="0.6">
      <c r="A65" s="11"/>
      <c r="B65" s="91">
        <v>49</v>
      </c>
      <c r="C65" s="22"/>
      <c r="D65" s="23"/>
      <c r="E65" s="239"/>
      <c r="F65" s="240"/>
      <c r="G65" s="240"/>
      <c r="H65" s="241"/>
      <c r="I65" s="242"/>
      <c r="J65" s="243"/>
      <c r="K65" s="243"/>
      <c r="L65" s="244"/>
      <c r="M65" s="242"/>
      <c r="N65" s="243"/>
      <c r="O65" s="243"/>
      <c r="P65" s="244"/>
      <c r="Q65" s="242"/>
      <c r="R65" s="243"/>
      <c r="S65" s="243"/>
      <c r="T65" s="239"/>
      <c r="U65" s="245" t="str">
        <f>IF(E65="","",IFERROR(VLOOKUP(E65,参加者名簿!$C$12:$H$111,4,FALSE),IFERROR(VLOOKUP(E65,他団体選手登録票!$C$12:$H$31,4,FALSE),"ERROR!!")))</f>
        <v/>
      </c>
      <c r="V65" s="246"/>
      <c r="W65" s="246"/>
      <c r="X65" s="247"/>
      <c r="Y65" s="245" t="str">
        <f>IF(I65="","",IFERROR(VLOOKUP(I65,参加者名簿!$C$12:$H$61,4,FALSE),IFERROR(VLOOKUP(I65,他団体選手登録票!$C$12:$H$31,4,FALSE),"ERROR!!")))</f>
        <v/>
      </c>
      <c r="Z65" s="246"/>
      <c r="AA65" s="246"/>
      <c r="AB65" s="247"/>
      <c r="AC65" s="245" t="str">
        <f>IF(M65="","",IFERROR(VLOOKUP(M65,参加者名簿!$C$12:$H$61,4,FALSE),IFERROR(VLOOKUP(M65,他団体選手登録票!$C$12:$H$31,4,FALSE),"ERROR!!")))</f>
        <v/>
      </c>
      <c r="AD65" s="246"/>
      <c r="AE65" s="246"/>
      <c r="AF65" s="247"/>
      <c r="AG65" s="245" t="str">
        <f>IF(Q65="","",IFERROR(VLOOKUP(Q65,参加者名簿!$C$12:$H$61,4,FALSE),IFERROR(VLOOKUP(Q65,他団体選手登録票!$C$12:$H$31,4,FALSE),"ERROR!!")))</f>
        <v/>
      </c>
      <c r="AH65" s="246"/>
      <c r="AI65" s="246"/>
      <c r="AJ65" s="247"/>
      <c r="AK65" s="92">
        <v>1</v>
      </c>
      <c r="AL65" s="236" t="str">
        <f>IFERROR(IF(COUNTIF(参加者名簿!$C$12:$E$111,E65),参加申込書本紙!$D$8,VLOOKUP(E65,他団体選手登録票!$C$12:$I$31,7,FALSE)),"")</f>
        <v/>
      </c>
      <c r="AM65" s="237"/>
      <c r="AN65" s="238"/>
      <c r="AO65" s="92">
        <v>2</v>
      </c>
      <c r="AP65" s="236" t="str">
        <f>IFERROR(IF(COUNTIF(参加者名簿!$C$12:$E$111,I65),参加申込書本紙!$D$8,VLOOKUP(I65,他団体選手登録票!$C$12:$I$31,7,FALSE)),"")</f>
        <v/>
      </c>
      <c r="AQ65" s="237"/>
      <c r="AR65" s="238"/>
      <c r="AS65" s="92">
        <v>3</v>
      </c>
      <c r="AT65" s="236" t="str">
        <f>IFERROR(IF(COUNTIF(参加者名簿!$C$12:$E$111,M65),参加申込書本紙!$D$8,VLOOKUP(M65,他団体選手登録票!$C$12:$I$31,7,FALSE)),"")</f>
        <v/>
      </c>
      <c r="AU65" s="237"/>
      <c r="AV65" s="238"/>
      <c r="AW65" s="92">
        <v>4</v>
      </c>
      <c r="AX65" s="236" t="str">
        <f>IFERROR(IF(COUNTIF(参加者名簿!$C$12:$E$111,Q65),参加申込書本紙!$D$8,VLOOKUP(Q65,他団体選手登録票!$C$12:$I$31,7,FALSE)),"")</f>
        <v/>
      </c>
      <c r="AY65" s="237"/>
      <c r="AZ65" s="238"/>
      <c r="BA65" s="24" t="s">
        <v>24</v>
      </c>
      <c r="BB65" s="93" t="str">
        <f>IF(BA65="相手方",0,IF(BA65="当方",COUNT(E65:T65),IF(BA65="個々",COUNTIF(AK65:AZ65,参加申込書本紙!$D$8),"")))</f>
        <v/>
      </c>
      <c r="BC65" s="25"/>
    </row>
    <row r="66" spans="1:55" ht="21.65" customHeight="1" thickBot="1" x14ac:dyDescent="0.6">
      <c r="A66" s="11"/>
      <c r="B66" s="91">
        <v>50</v>
      </c>
      <c r="C66" s="22"/>
      <c r="D66" s="23"/>
      <c r="E66" s="239"/>
      <c r="F66" s="240"/>
      <c r="G66" s="240"/>
      <c r="H66" s="241"/>
      <c r="I66" s="242"/>
      <c r="J66" s="243"/>
      <c r="K66" s="243"/>
      <c r="L66" s="244"/>
      <c r="M66" s="242"/>
      <c r="N66" s="243"/>
      <c r="O66" s="243"/>
      <c r="P66" s="244"/>
      <c r="Q66" s="242"/>
      <c r="R66" s="243"/>
      <c r="S66" s="243"/>
      <c r="T66" s="239"/>
      <c r="U66" s="245" t="str">
        <f>IF(E66="","",IFERROR(VLOOKUP(E66,参加者名簿!$C$12:$H$111,4,FALSE),IFERROR(VLOOKUP(E66,他団体選手登録票!$C$12:$H$31,4,FALSE),"ERROR!!")))</f>
        <v/>
      </c>
      <c r="V66" s="246"/>
      <c r="W66" s="246"/>
      <c r="X66" s="247"/>
      <c r="Y66" s="245" t="str">
        <f>IF(I66="","",IFERROR(VLOOKUP(I66,参加者名簿!$C$12:$H$61,4,FALSE),IFERROR(VLOOKUP(I66,他団体選手登録票!$C$12:$H$31,4,FALSE),"ERROR!!")))</f>
        <v/>
      </c>
      <c r="Z66" s="246"/>
      <c r="AA66" s="246"/>
      <c r="AB66" s="247"/>
      <c r="AC66" s="245" t="str">
        <f>IF(M66="","",IFERROR(VLOOKUP(M66,参加者名簿!$C$12:$H$61,4,FALSE),IFERROR(VLOOKUP(M66,他団体選手登録票!$C$12:$H$31,4,FALSE),"ERROR!!")))</f>
        <v/>
      </c>
      <c r="AD66" s="246"/>
      <c r="AE66" s="246"/>
      <c r="AF66" s="247"/>
      <c r="AG66" s="245" t="str">
        <f>IF(Q66="","",IFERROR(VLOOKUP(Q66,参加者名簿!$C$12:$H$61,4,FALSE),IFERROR(VLOOKUP(Q66,他団体選手登録票!$C$12:$H$31,4,FALSE),"ERROR!!")))</f>
        <v/>
      </c>
      <c r="AH66" s="246"/>
      <c r="AI66" s="246"/>
      <c r="AJ66" s="247"/>
      <c r="AK66" s="92">
        <v>1</v>
      </c>
      <c r="AL66" s="236" t="str">
        <f>IFERROR(IF(COUNTIF(参加者名簿!$C$12:$E$111,E66),参加申込書本紙!$D$8,VLOOKUP(E66,他団体選手登録票!$C$12:$I$31,7,FALSE)),"")</f>
        <v/>
      </c>
      <c r="AM66" s="237"/>
      <c r="AN66" s="238"/>
      <c r="AO66" s="92">
        <v>2</v>
      </c>
      <c r="AP66" s="236" t="str">
        <f>IFERROR(IF(COUNTIF(参加者名簿!$C$12:$E$111,I66),参加申込書本紙!$D$8,VLOOKUP(I66,他団体選手登録票!$C$12:$I$31,7,FALSE)),"")</f>
        <v/>
      </c>
      <c r="AQ66" s="237"/>
      <c r="AR66" s="238"/>
      <c r="AS66" s="92">
        <v>3</v>
      </c>
      <c r="AT66" s="236" t="str">
        <f>IFERROR(IF(COUNTIF(参加者名簿!$C$12:$E$111,M66),参加申込書本紙!$D$8,VLOOKUP(M66,他団体選手登録票!$C$12:$I$31,7,FALSE)),"")</f>
        <v/>
      </c>
      <c r="AU66" s="237"/>
      <c r="AV66" s="238"/>
      <c r="AW66" s="92">
        <v>4</v>
      </c>
      <c r="AX66" s="236" t="str">
        <f>IFERROR(IF(COUNTIF(参加者名簿!$C$12:$E$111,Q66),参加申込書本紙!$D$8,VLOOKUP(Q66,他団体選手登録票!$C$12:$I$31,7,FALSE)),"")</f>
        <v/>
      </c>
      <c r="AY66" s="237"/>
      <c r="AZ66" s="238"/>
      <c r="BA66" s="24" t="s">
        <v>24</v>
      </c>
      <c r="BB66" s="93" t="str">
        <f>IF(BA66="相手方",0,IF(BA66="当方",COUNT(E66:T66),IF(BA66="個々",COUNTIF(AK66:AZ66,参加申込書本紙!$D$8),"")))</f>
        <v/>
      </c>
      <c r="BC66" s="25"/>
    </row>
    <row r="67" spans="1:55" ht="21.65" customHeight="1" thickBot="1" x14ac:dyDescent="0.6">
      <c r="A67" s="11"/>
      <c r="B67" s="91">
        <v>51</v>
      </c>
      <c r="C67" s="22"/>
      <c r="D67" s="23"/>
      <c r="E67" s="239"/>
      <c r="F67" s="240"/>
      <c r="G67" s="240"/>
      <c r="H67" s="241"/>
      <c r="I67" s="242"/>
      <c r="J67" s="243"/>
      <c r="K67" s="243"/>
      <c r="L67" s="244"/>
      <c r="M67" s="242"/>
      <c r="N67" s="243"/>
      <c r="O67" s="243"/>
      <c r="P67" s="244"/>
      <c r="Q67" s="242"/>
      <c r="R67" s="243"/>
      <c r="S67" s="243"/>
      <c r="T67" s="239"/>
      <c r="U67" s="245" t="str">
        <f>IF(E67="","",IFERROR(VLOOKUP(E67,参加者名簿!$C$12:$H$111,4,FALSE),IFERROR(VLOOKUP(E67,他団体選手登録票!$C$12:$H$31,4,FALSE),"ERROR!!")))</f>
        <v/>
      </c>
      <c r="V67" s="246"/>
      <c r="W67" s="246"/>
      <c r="X67" s="247"/>
      <c r="Y67" s="245" t="str">
        <f>IF(I67="","",IFERROR(VLOOKUP(I67,参加者名簿!$C$12:$H$61,4,FALSE),IFERROR(VLOOKUP(I67,他団体選手登録票!$C$12:$H$31,4,FALSE),"ERROR!!")))</f>
        <v/>
      </c>
      <c r="Z67" s="246"/>
      <c r="AA67" s="246"/>
      <c r="AB67" s="247"/>
      <c r="AC67" s="245" t="str">
        <f>IF(M67="","",IFERROR(VLOOKUP(M67,参加者名簿!$C$12:$H$61,4,FALSE),IFERROR(VLOOKUP(M67,他団体選手登録票!$C$12:$H$31,4,FALSE),"ERROR!!")))</f>
        <v/>
      </c>
      <c r="AD67" s="246"/>
      <c r="AE67" s="246"/>
      <c r="AF67" s="247"/>
      <c r="AG67" s="245" t="str">
        <f>IF(Q67="","",IFERROR(VLOOKUP(Q67,参加者名簿!$C$12:$H$61,4,FALSE),IFERROR(VLOOKUP(Q67,他団体選手登録票!$C$12:$H$31,4,FALSE),"ERROR!!")))</f>
        <v/>
      </c>
      <c r="AH67" s="246"/>
      <c r="AI67" s="246"/>
      <c r="AJ67" s="247"/>
      <c r="AK67" s="92">
        <v>1</v>
      </c>
      <c r="AL67" s="236" t="str">
        <f>IFERROR(IF(COUNTIF(参加者名簿!$C$12:$E$111,E67),参加申込書本紙!$D$8,VLOOKUP(E67,他団体選手登録票!$C$12:$I$31,7,FALSE)),"")</f>
        <v/>
      </c>
      <c r="AM67" s="237"/>
      <c r="AN67" s="238"/>
      <c r="AO67" s="92">
        <v>2</v>
      </c>
      <c r="AP67" s="236" t="str">
        <f>IFERROR(IF(COUNTIF(参加者名簿!$C$12:$E$111,I67),参加申込書本紙!$D$8,VLOOKUP(I67,他団体選手登録票!$C$12:$I$31,7,FALSE)),"")</f>
        <v/>
      </c>
      <c r="AQ67" s="237"/>
      <c r="AR67" s="238"/>
      <c r="AS67" s="92">
        <v>3</v>
      </c>
      <c r="AT67" s="236" t="str">
        <f>IFERROR(IF(COUNTIF(参加者名簿!$C$12:$E$111,M67),参加申込書本紙!$D$8,VLOOKUP(M67,他団体選手登録票!$C$12:$I$31,7,FALSE)),"")</f>
        <v/>
      </c>
      <c r="AU67" s="237"/>
      <c r="AV67" s="238"/>
      <c r="AW67" s="92">
        <v>4</v>
      </c>
      <c r="AX67" s="236" t="str">
        <f>IFERROR(IF(COUNTIF(参加者名簿!$C$12:$E$111,Q67),参加申込書本紙!$D$8,VLOOKUP(Q67,他団体選手登録票!$C$12:$I$31,7,FALSE)),"")</f>
        <v/>
      </c>
      <c r="AY67" s="237"/>
      <c r="AZ67" s="238"/>
      <c r="BA67" s="24" t="s">
        <v>24</v>
      </c>
      <c r="BB67" s="93" t="str">
        <f>IF(BA67="相手方",0,IF(BA67="当方",COUNT(E67:T67),IF(BA67="個々",COUNTIF(AK67:AZ67,参加申込書本紙!$D$8),"")))</f>
        <v/>
      </c>
      <c r="BC67" s="25"/>
    </row>
    <row r="68" spans="1:55" ht="21.65" customHeight="1" thickBot="1" x14ac:dyDescent="0.6">
      <c r="A68" s="11"/>
      <c r="B68" s="91">
        <v>52</v>
      </c>
      <c r="C68" s="22"/>
      <c r="D68" s="23"/>
      <c r="E68" s="239"/>
      <c r="F68" s="240"/>
      <c r="G68" s="240"/>
      <c r="H68" s="241"/>
      <c r="I68" s="242"/>
      <c r="J68" s="243"/>
      <c r="K68" s="243"/>
      <c r="L68" s="244"/>
      <c r="M68" s="242"/>
      <c r="N68" s="243"/>
      <c r="O68" s="243"/>
      <c r="P68" s="244"/>
      <c r="Q68" s="242"/>
      <c r="R68" s="243"/>
      <c r="S68" s="243"/>
      <c r="T68" s="239"/>
      <c r="U68" s="245" t="str">
        <f>IF(E68="","",IFERROR(VLOOKUP(E68,参加者名簿!$C$12:$H$111,4,FALSE),IFERROR(VLOOKUP(E68,他団体選手登録票!$C$12:$H$31,4,FALSE),"ERROR!!")))</f>
        <v/>
      </c>
      <c r="V68" s="246"/>
      <c r="W68" s="246"/>
      <c r="X68" s="247"/>
      <c r="Y68" s="245" t="str">
        <f>IF(I68="","",IFERROR(VLOOKUP(I68,参加者名簿!$C$12:$H$61,4,FALSE),IFERROR(VLOOKUP(I68,他団体選手登録票!$C$12:$H$31,4,FALSE),"ERROR!!")))</f>
        <v/>
      </c>
      <c r="Z68" s="246"/>
      <c r="AA68" s="246"/>
      <c r="AB68" s="247"/>
      <c r="AC68" s="245" t="str">
        <f>IF(M68="","",IFERROR(VLOOKUP(M68,参加者名簿!$C$12:$H$61,4,FALSE),IFERROR(VLOOKUP(M68,他団体選手登録票!$C$12:$H$31,4,FALSE),"ERROR!!")))</f>
        <v/>
      </c>
      <c r="AD68" s="246"/>
      <c r="AE68" s="246"/>
      <c r="AF68" s="247"/>
      <c r="AG68" s="245" t="str">
        <f>IF(Q68="","",IFERROR(VLOOKUP(Q68,参加者名簿!$C$12:$H$61,4,FALSE),IFERROR(VLOOKUP(Q68,他団体選手登録票!$C$12:$H$31,4,FALSE),"ERROR!!")))</f>
        <v/>
      </c>
      <c r="AH68" s="246"/>
      <c r="AI68" s="246"/>
      <c r="AJ68" s="247"/>
      <c r="AK68" s="92">
        <v>1</v>
      </c>
      <c r="AL68" s="236" t="str">
        <f>IFERROR(IF(COUNTIF(参加者名簿!$C$12:$E$111,E68),参加申込書本紙!$D$8,VLOOKUP(E68,他団体選手登録票!$C$12:$I$31,7,FALSE)),"")</f>
        <v/>
      </c>
      <c r="AM68" s="237"/>
      <c r="AN68" s="238"/>
      <c r="AO68" s="92">
        <v>2</v>
      </c>
      <c r="AP68" s="236" t="str">
        <f>IFERROR(IF(COUNTIF(参加者名簿!$C$12:$E$111,I68),参加申込書本紙!$D$8,VLOOKUP(I68,他団体選手登録票!$C$12:$I$31,7,FALSE)),"")</f>
        <v/>
      </c>
      <c r="AQ68" s="237"/>
      <c r="AR68" s="238"/>
      <c r="AS68" s="92">
        <v>3</v>
      </c>
      <c r="AT68" s="236" t="str">
        <f>IFERROR(IF(COUNTIF(参加者名簿!$C$12:$E$111,M68),参加申込書本紙!$D$8,VLOOKUP(M68,他団体選手登録票!$C$12:$I$31,7,FALSE)),"")</f>
        <v/>
      </c>
      <c r="AU68" s="237"/>
      <c r="AV68" s="238"/>
      <c r="AW68" s="92">
        <v>4</v>
      </c>
      <c r="AX68" s="236" t="str">
        <f>IFERROR(IF(COUNTIF(参加者名簿!$C$12:$E$111,Q68),参加申込書本紙!$D$8,VLOOKUP(Q68,他団体選手登録票!$C$12:$I$31,7,FALSE)),"")</f>
        <v/>
      </c>
      <c r="AY68" s="237"/>
      <c r="AZ68" s="238"/>
      <c r="BA68" s="24" t="s">
        <v>24</v>
      </c>
      <c r="BB68" s="93" t="str">
        <f>IF(BA68="相手方",0,IF(BA68="当方",COUNT(E68:T68),IF(BA68="個々",COUNTIF(AK68:AZ68,参加申込書本紙!$D$8),"")))</f>
        <v/>
      </c>
      <c r="BC68" s="25"/>
    </row>
    <row r="69" spans="1:55" ht="21.65" customHeight="1" thickBot="1" x14ac:dyDescent="0.6">
      <c r="A69" s="11"/>
      <c r="B69" s="91">
        <v>53</v>
      </c>
      <c r="C69" s="22"/>
      <c r="D69" s="23"/>
      <c r="E69" s="239"/>
      <c r="F69" s="240"/>
      <c r="G69" s="240"/>
      <c r="H69" s="241"/>
      <c r="I69" s="242"/>
      <c r="J69" s="243"/>
      <c r="K69" s="243"/>
      <c r="L69" s="244"/>
      <c r="M69" s="242"/>
      <c r="N69" s="243"/>
      <c r="O69" s="243"/>
      <c r="P69" s="244"/>
      <c r="Q69" s="242"/>
      <c r="R69" s="243"/>
      <c r="S69" s="243"/>
      <c r="T69" s="239"/>
      <c r="U69" s="245" t="str">
        <f>IF(E69="","",IFERROR(VLOOKUP(E69,参加者名簿!$C$12:$H$111,4,FALSE),IFERROR(VLOOKUP(E69,他団体選手登録票!$C$12:$H$31,4,FALSE),"ERROR!!")))</f>
        <v/>
      </c>
      <c r="V69" s="246"/>
      <c r="W69" s="246"/>
      <c r="X69" s="247"/>
      <c r="Y69" s="245" t="str">
        <f>IF(I69="","",IFERROR(VLOOKUP(I69,参加者名簿!$C$12:$H$61,4,FALSE),IFERROR(VLOOKUP(I69,他団体選手登録票!$C$12:$H$31,4,FALSE),"ERROR!!")))</f>
        <v/>
      </c>
      <c r="Z69" s="246"/>
      <c r="AA69" s="246"/>
      <c r="AB69" s="247"/>
      <c r="AC69" s="245" t="str">
        <f>IF(M69="","",IFERROR(VLOOKUP(M69,参加者名簿!$C$12:$H$61,4,FALSE),IFERROR(VLOOKUP(M69,他団体選手登録票!$C$12:$H$31,4,FALSE),"ERROR!!")))</f>
        <v/>
      </c>
      <c r="AD69" s="246"/>
      <c r="AE69" s="246"/>
      <c r="AF69" s="247"/>
      <c r="AG69" s="245" t="str">
        <f>IF(Q69="","",IFERROR(VLOOKUP(Q69,参加者名簿!$C$12:$H$61,4,FALSE),IFERROR(VLOOKUP(Q69,他団体選手登録票!$C$12:$H$31,4,FALSE),"ERROR!!")))</f>
        <v/>
      </c>
      <c r="AH69" s="246"/>
      <c r="AI69" s="246"/>
      <c r="AJ69" s="247"/>
      <c r="AK69" s="92">
        <v>1</v>
      </c>
      <c r="AL69" s="236" t="str">
        <f>IFERROR(IF(COUNTIF(参加者名簿!$C$12:$E$111,E69),参加申込書本紙!$D$8,VLOOKUP(E69,他団体選手登録票!$C$12:$I$31,7,FALSE)),"")</f>
        <v/>
      </c>
      <c r="AM69" s="237"/>
      <c r="AN69" s="238"/>
      <c r="AO69" s="92">
        <v>2</v>
      </c>
      <c r="AP69" s="236" t="str">
        <f>IFERROR(IF(COUNTIF(参加者名簿!$C$12:$E$111,I69),参加申込書本紙!$D$8,VLOOKUP(I69,他団体選手登録票!$C$12:$I$31,7,FALSE)),"")</f>
        <v/>
      </c>
      <c r="AQ69" s="237"/>
      <c r="AR69" s="238"/>
      <c r="AS69" s="92">
        <v>3</v>
      </c>
      <c r="AT69" s="236" t="str">
        <f>IFERROR(IF(COUNTIF(参加者名簿!$C$12:$E$111,M69),参加申込書本紙!$D$8,VLOOKUP(M69,他団体選手登録票!$C$12:$I$31,7,FALSE)),"")</f>
        <v/>
      </c>
      <c r="AU69" s="237"/>
      <c r="AV69" s="238"/>
      <c r="AW69" s="92">
        <v>4</v>
      </c>
      <c r="AX69" s="236" t="str">
        <f>IFERROR(IF(COUNTIF(参加者名簿!$C$12:$E$111,Q69),参加申込書本紙!$D$8,VLOOKUP(Q69,他団体選手登録票!$C$12:$I$31,7,FALSE)),"")</f>
        <v/>
      </c>
      <c r="AY69" s="237"/>
      <c r="AZ69" s="238"/>
      <c r="BA69" s="24" t="s">
        <v>24</v>
      </c>
      <c r="BB69" s="93" t="str">
        <f>IF(BA69="相手方",0,IF(BA69="当方",COUNT(E69:T69),IF(BA69="個々",COUNTIF(AK69:AZ69,参加申込書本紙!$D$8),"")))</f>
        <v/>
      </c>
      <c r="BC69" s="25"/>
    </row>
    <row r="70" spans="1:55" ht="21.65" customHeight="1" thickBot="1" x14ac:dyDescent="0.6">
      <c r="A70" s="11"/>
      <c r="B70" s="91">
        <v>54</v>
      </c>
      <c r="C70" s="22"/>
      <c r="D70" s="23"/>
      <c r="E70" s="239"/>
      <c r="F70" s="240"/>
      <c r="G70" s="240"/>
      <c r="H70" s="241"/>
      <c r="I70" s="242"/>
      <c r="J70" s="243"/>
      <c r="K70" s="243"/>
      <c r="L70" s="244"/>
      <c r="M70" s="242"/>
      <c r="N70" s="243"/>
      <c r="O70" s="243"/>
      <c r="P70" s="244"/>
      <c r="Q70" s="242"/>
      <c r="R70" s="243"/>
      <c r="S70" s="243"/>
      <c r="T70" s="239"/>
      <c r="U70" s="245" t="str">
        <f>IF(E70="","",IFERROR(VLOOKUP(E70,参加者名簿!$C$12:$H$111,4,FALSE),IFERROR(VLOOKUP(E70,他団体選手登録票!$C$12:$H$31,4,FALSE),"ERROR!!")))</f>
        <v/>
      </c>
      <c r="V70" s="246"/>
      <c r="W70" s="246"/>
      <c r="X70" s="247"/>
      <c r="Y70" s="245" t="str">
        <f>IF(I70="","",IFERROR(VLOOKUP(I70,参加者名簿!$C$12:$H$61,4,FALSE),IFERROR(VLOOKUP(I70,他団体選手登録票!$C$12:$H$31,4,FALSE),"ERROR!!")))</f>
        <v/>
      </c>
      <c r="Z70" s="246"/>
      <c r="AA70" s="246"/>
      <c r="AB70" s="247"/>
      <c r="AC70" s="245" t="str">
        <f>IF(M70="","",IFERROR(VLOOKUP(M70,参加者名簿!$C$12:$H$61,4,FALSE),IFERROR(VLOOKUP(M70,他団体選手登録票!$C$12:$H$31,4,FALSE),"ERROR!!")))</f>
        <v/>
      </c>
      <c r="AD70" s="246"/>
      <c r="AE70" s="246"/>
      <c r="AF70" s="247"/>
      <c r="AG70" s="245" t="str">
        <f>IF(Q70="","",IFERROR(VLOOKUP(Q70,参加者名簿!$C$12:$H$61,4,FALSE),IFERROR(VLOOKUP(Q70,他団体選手登録票!$C$12:$H$31,4,FALSE),"ERROR!!")))</f>
        <v/>
      </c>
      <c r="AH70" s="246"/>
      <c r="AI70" s="246"/>
      <c r="AJ70" s="247"/>
      <c r="AK70" s="92">
        <v>1</v>
      </c>
      <c r="AL70" s="236" t="str">
        <f>IFERROR(IF(COUNTIF(参加者名簿!$C$12:$E$111,E70),参加申込書本紙!$D$8,VLOOKUP(E70,他団体選手登録票!$C$12:$I$31,7,FALSE)),"")</f>
        <v/>
      </c>
      <c r="AM70" s="237"/>
      <c r="AN70" s="238"/>
      <c r="AO70" s="92">
        <v>2</v>
      </c>
      <c r="AP70" s="236" t="str">
        <f>IFERROR(IF(COUNTIF(参加者名簿!$C$12:$E$111,I70),参加申込書本紙!$D$8,VLOOKUP(I70,他団体選手登録票!$C$12:$I$31,7,FALSE)),"")</f>
        <v/>
      </c>
      <c r="AQ70" s="237"/>
      <c r="AR70" s="238"/>
      <c r="AS70" s="92">
        <v>3</v>
      </c>
      <c r="AT70" s="236" t="str">
        <f>IFERROR(IF(COUNTIF(参加者名簿!$C$12:$E$111,M70),参加申込書本紙!$D$8,VLOOKUP(M70,他団体選手登録票!$C$12:$I$31,7,FALSE)),"")</f>
        <v/>
      </c>
      <c r="AU70" s="237"/>
      <c r="AV70" s="238"/>
      <c r="AW70" s="92">
        <v>4</v>
      </c>
      <c r="AX70" s="236" t="str">
        <f>IFERROR(IF(COUNTIF(参加者名簿!$C$12:$E$111,Q70),参加申込書本紙!$D$8,VLOOKUP(Q70,他団体選手登録票!$C$12:$I$31,7,FALSE)),"")</f>
        <v/>
      </c>
      <c r="AY70" s="237"/>
      <c r="AZ70" s="238"/>
      <c r="BA70" s="24" t="s">
        <v>24</v>
      </c>
      <c r="BB70" s="93" t="str">
        <f>IF(BA70="相手方",0,IF(BA70="当方",COUNT(E70:T70),IF(BA70="個々",COUNTIF(AK70:AZ70,参加申込書本紙!$D$8),"")))</f>
        <v/>
      </c>
      <c r="BC70" s="25"/>
    </row>
    <row r="71" spans="1:55" ht="21.65" customHeight="1" thickBot="1" x14ac:dyDescent="0.6">
      <c r="A71" s="11"/>
      <c r="B71" s="91">
        <v>55</v>
      </c>
      <c r="C71" s="22"/>
      <c r="D71" s="23"/>
      <c r="E71" s="239"/>
      <c r="F71" s="240"/>
      <c r="G71" s="240"/>
      <c r="H71" s="241"/>
      <c r="I71" s="242"/>
      <c r="J71" s="243"/>
      <c r="K71" s="243"/>
      <c r="L71" s="244"/>
      <c r="M71" s="242"/>
      <c r="N71" s="243"/>
      <c r="O71" s="243"/>
      <c r="P71" s="244"/>
      <c r="Q71" s="242"/>
      <c r="R71" s="243"/>
      <c r="S71" s="243"/>
      <c r="T71" s="239"/>
      <c r="U71" s="245" t="str">
        <f>IF(E71="","",IFERROR(VLOOKUP(E71,参加者名簿!$C$12:$H$111,4,FALSE),IFERROR(VLOOKUP(E71,他団体選手登録票!$C$12:$H$31,4,FALSE),"ERROR!!")))</f>
        <v/>
      </c>
      <c r="V71" s="246"/>
      <c r="W71" s="246"/>
      <c r="X71" s="247"/>
      <c r="Y71" s="245" t="str">
        <f>IF(I71="","",IFERROR(VLOOKUP(I71,参加者名簿!$C$12:$H$61,4,FALSE),IFERROR(VLOOKUP(I71,他団体選手登録票!$C$12:$H$31,4,FALSE),"ERROR!!")))</f>
        <v/>
      </c>
      <c r="Z71" s="246"/>
      <c r="AA71" s="246"/>
      <c r="AB71" s="247"/>
      <c r="AC71" s="245" t="str">
        <f>IF(M71="","",IFERROR(VLOOKUP(M71,参加者名簿!$C$12:$H$61,4,FALSE),IFERROR(VLOOKUP(M71,他団体選手登録票!$C$12:$H$31,4,FALSE),"ERROR!!")))</f>
        <v/>
      </c>
      <c r="AD71" s="246"/>
      <c r="AE71" s="246"/>
      <c r="AF71" s="247"/>
      <c r="AG71" s="245" t="str">
        <f>IF(Q71="","",IFERROR(VLOOKUP(Q71,参加者名簿!$C$12:$H$61,4,FALSE),IFERROR(VLOOKUP(Q71,他団体選手登録票!$C$12:$H$31,4,FALSE),"ERROR!!")))</f>
        <v/>
      </c>
      <c r="AH71" s="246"/>
      <c r="AI71" s="246"/>
      <c r="AJ71" s="247"/>
      <c r="AK71" s="92">
        <v>1</v>
      </c>
      <c r="AL71" s="236" t="str">
        <f>IFERROR(IF(COUNTIF(参加者名簿!$C$12:$E$111,E71),参加申込書本紙!$D$8,VLOOKUP(E71,他団体選手登録票!$C$12:$I$31,7,FALSE)),"")</f>
        <v/>
      </c>
      <c r="AM71" s="237"/>
      <c r="AN71" s="238"/>
      <c r="AO71" s="92">
        <v>2</v>
      </c>
      <c r="AP71" s="236" t="str">
        <f>IFERROR(IF(COUNTIF(参加者名簿!$C$12:$E$111,I71),参加申込書本紙!$D$8,VLOOKUP(I71,他団体選手登録票!$C$12:$I$31,7,FALSE)),"")</f>
        <v/>
      </c>
      <c r="AQ71" s="237"/>
      <c r="AR71" s="238"/>
      <c r="AS71" s="92">
        <v>3</v>
      </c>
      <c r="AT71" s="236" t="str">
        <f>IFERROR(IF(COUNTIF(参加者名簿!$C$12:$E$111,M71),参加申込書本紙!$D$8,VLOOKUP(M71,他団体選手登録票!$C$12:$I$31,7,FALSE)),"")</f>
        <v/>
      </c>
      <c r="AU71" s="237"/>
      <c r="AV71" s="238"/>
      <c r="AW71" s="92">
        <v>4</v>
      </c>
      <c r="AX71" s="236" t="str">
        <f>IFERROR(IF(COUNTIF(参加者名簿!$C$12:$E$111,Q71),参加申込書本紙!$D$8,VLOOKUP(Q71,他団体選手登録票!$C$12:$I$31,7,FALSE)),"")</f>
        <v/>
      </c>
      <c r="AY71" s="237"/>
      <c r="AZ71" s="238"/>
      <c r="BA71" s="24" t="s">
        <v>24</v>
      </c>
      <c r="BB71" s="93" t="str">
        <f>IF(BA71="相手方",0,IF(BA71="当方",COUNT(E71:T71),IF(BA71="個々",COUNTIF(AK71:AZ71,参加申込書本紙!$D$8),"")))</f>
        <v/>
      </c>
      <c r="BC71" s="25"/>
    </row>
    <row r="72" spans="1:55" ht="21.65" customHeight="1" thickBot="1" x14ac:dyDescent="0.6">
      <c r="A72" s="11"/>
      <c r="B72" s="91">
        <v>56</v>
      </c>
      <c r="C72" s="22"/>
      <c r="D72" s="23"/>
      <c r="E72" s="239"/>
      <c r="F72" s="240"/>
      <c r="G72" s="240"/>
      <c r="H72" s="241"/>
      <c r="I72" s="242"/>
      <c r="J72" s="243"/>
      <c r="K72" s="243"/>
      <c r="L72" s="244"/>
      <c r="M72" s="242"/>
      <c r="N72" s="243"/>
      <c r="O72" s="243"/>
      <c r="P72" s="244"/>
      <c r="Q72" s="242"/>
      <c r="R72" s="243"/>
      <c r="S72" s="243"/>
      <c r="T72" s="239"/>
      <c r="U72" s="245" t="str">
        <f>IF(E72="","",IFERROR(VLOOKUP(E72,参加者名簿!$C$12:$H$111,4,FALSE),IFERROR(VLOOKUP(E72,他団体選手登録票!$C$12:$H$31,4,FALSE),"ERROR!!")))</f>
        <v/>
      </c>
      <c r="V72" s="246"/>
      <c r="W72" s="246"/>
      <c r="X72" s="247"/>
      <c r="Y72" s="245" t="str">
        <f>IF(I72="","",IFERROR(VLOOKUP(I72,参加者名簿!$C$12:$H$61,4,FALSE),IFERROR(VLOOKUP(I72,他団体選手登録票!$C$12:$H$31,4,FALSE),"ERROR!!")))</f>
        <v/>
      </c>
      <c r="Z72" s="246"/>
      <c r="AA72" s="246"/>
      <c r="AB72" s="247"/>
      <c r="AC72" s="245" t="str">
        <f>IF(M72="","",IFERROR(VLOOKUP(M72,参加者名簿!$C$12:$H$61,4,FALSE),IFERROR(VLOOKUP(M72,他団体選手登録票!$C$12:$H$31,4,FALSE),"ERROR!!")))</f>
        <v/>
      </c>
      <c r="AD72" s="246"/>
      <c r="AE72" s="246"/>
      <c r="AF72" s="247"/>
      <c r="AG72" s="245" t="str">
        <f>IF(Q72="","",IFERROR(VLOOKUP(Q72,参加者名簿!$C$12:$H$61,4,FALSE),IFERROR(VLOOKUP(Q72,他団体選手登録票!$C$12:$H$31,4,FALSE),"ERROR!!")))</f>
        <v/>
      </c>
      <c r="AH72" s="246"/>
      <c r="AI72" s="246"/>
      <c r="AJ72" s="247"/>
      <c r="AK72" s="92">
        <v>1</v>
      </c>
      <c r="AL72" s="236" t="str">
        <f>IFERROR(IF(COUNTIF(参加者名簿!$C$12:$E$111,E72),参加申込書本紙!$D$8,VLOOKUP(E72,他団体選手登録票!$C$12:$I$31,7,FALSE)),"")</f>
        <v/>
      </c>
      <c r="AM72" s="237"/>
      <c r="AN72" s="238"/>
      <c r="AO72" s="92">
        <v>2</v>
      </c>
      <c r="AP72" s="236" t="str">
        <f>IFERROR(IF(COUNTIF(参加者名簿!$C$12:$E$111,I72),参加申込書本紙!$D$8,VLOOKUP(I72,他団体選手登録票!$C$12:$I$31,7,FALSE)),"")</f>
        <v/>
      </c>
      <c r="AQ72" s="237"/>
      <c r="AR72" s="238"/>
      <c r="AS72" s="92">
        <v>3</v>
      </c>
      <c r="AT72" s="236" t="str">
        <f>IFERROR(IF(COUNTIF(参加者名簿!$C$12:$E$111,M72),参加申込書本紙!$D$8,VLOOKUP(M72,他団体選手登録票!$C$12:$I$31,7,FALSE)),"")</f>
        <v/>
      </c>
      <c r="AU72" s="237"/>
      <c r="AV72" s="238"/>
      <c r="AW72" s="92">
        <v>4</v>
      </c>
      <c r="AX72" s="236" t="str">
        <f>IFERROR(IF(COUNTIF(参加者名簿!$C$12:$E$111,Q72),参加申込書本紙!$D$8,VLOOKUP(Q72,他団体選手登録票!$C$12:$I$31,7,FALSE)),"")</f>
        <v/>
      </c>
      <c r="AY72" s="237"/>
      <c r="AZ72" s="238"/>
      <c r="BA72" s="24" t="s">
        <v>24</v>
      </c>
      <c r="BB72" s="93" t="str">
        <f>IF(BA72="相手方",0,IF(BA72="当方",COUNT(E72:T72),IF(BA72="個々",COUNTIF(AK72:AZ72,参加申込書本紙!$D$8),"")))</f>
        <v/>
      </c>
      <c r="BC72" s="25"/>
    </row>
    <row r="73" spans="1:55" ht="21.65" customHeight="1" thickBot="1" x14ac:dyDescent="0.6">
      <c r="A73" s="11"/>
      <c r="B73" s="91">
        <v>57</v>
      </c>
      <c r="C73" s="22"/>
      <c r="D73" s="23"/>
      <c r="E73" s="239"/>
      <c r="F73" s="240"/>
      <c r="G73" s="240"/>
      <c r="H73" s="241"/>
      <c r="I73" s="242"/>
      <c r="J73" s="243"/>
      <c r="K73" s="243"/>
      <c r="L73" s="244"/>
      <c r="M73" s="242"/>
      <c r="N73" s="243"/>
      <c r="O73" s="243"/>
      <c r="P73" s="244"/>
      <c r="Q73" s="242"/>
      <c r="R73" s="243"/>
      <c r="S73" s="243"/>
      <c r="T73" s="239"/>
      <c r="U73" s="245" t="str">
        <f>IF(E73="","",IFERROR(VLOOKUP(E73,参加者名簿!$C$12:$H$111,4,FALSE),IFERROR(VLOOKUP(E73,他団体選手登録票!$C$12:$H$31,4,FALSE),"ERROR!!")))</f>
        <v/>
      </c>
      <c r="V73" s="246"/>
      <c r="W73" s="246"/>
      <c r="X73" s="247"/>
      <c r="Y73" s="245" t="str">
        <f>IF(I73="","",IFERROR(VLOOKUP(I73,参加者名簿!$C$12:$H$61,4,FALSE),IFERROR(VLOOKUP(I73,他団体選手登録票!$C$12:$H$31,4,FALSE),"ERROR!!")))</f>
        <v/>
      </c>
      <c r="Z73" s="246"/>
      <c r="AA73" s="246"/>
      <c r="AB73" s="247"/>
      <c r="AC73" s="245" t="str">
        <f>IF(M73="","",IFERROR(VLOOKUP(M73,参加者名簿!$C$12:$H$61,4,FALSE),IFERROR(VLOOKUP(M73,他団体選手登録票!$C$12:$H$31,4,FALSE),"ERROR!!")))</f>
        <v/>
      </c>
      <c r="AD73" s="246"/>
      <c r="AE73" s="246"/>
      <c r="AF73" s="247"/>
      <c r="AG73" s="245" t="str">
        <f>IF(Q73="","",IFERROR(VLOOKUP(Q73,参加者名簿!$C$12:$H$61,4,FALSE),IFERROR(VLOOKUP(Q73,他団体選手登録票!$C$12:$H$31,4,FALSE),"ERROR!!")))</f>
        <v/>
      </c>
      <c r="AH73" s="246"/>
      <c r="AI73" s="246"/>
      <c r="AJ73" s="247"/>
      <c r="AK73" s="92">
        <v>1</v>
      </c>
      <c r="AL73" s="236" t="str">
        <f>IFERROR(IF(COUNTIF(参加者名簿!$C$12:$E$111,E73),参加申込書本紙!$D$8,VLOOKUP(E73,他団体選手登録票!$C$12:$I$31,7,FALSE)),"")</f>
        <v/>
      </c>
      <c r="AM73" s="237"/>
      <c r="AN73" s="238"/>
      <c r="AO73" s="92">
        <v>2</v>
      </c>
      <c r="AP73" s="236" t="str">
        <f>IFERROR(IF(COUNTIF(参加者名簿!$C$12:$E$111,I73),参加申込書本紙!$D$8,VLOOKUP(I73,他団体選手登録票!$C$12:$I$31,7,FALSE)),"")</f>
        <v/>
      </c>
      <c r="AQ73" s="237"/>
      <c r="AR73" s="238"/>
      <c r="AS73" s="92">
        <v>3</v>
      </c>
      <c r="AT73" s="236" t="str">
        <f>IFERROR(IF(COUNTIF(参加者名簿!$C$12:$E$111,M73),参加申込書本紙!$D$8,VLOOKUP(M73,他団体選手登録票!$C$12:$I$31,7,FALSE)),"")</f>
        <v/>
      </c>
      <c r="AU73" s="237"/>
      <c r="AV73" s="238"/>
      <c r="AW73" s="92">
        <v>4</v>
      </c>
      <c r="AX73" s="236" t="str">
        <f>IFERROR(IF(COUNTIF(参加者名簿!$C$12:$E$111,Q73),参加申込書本紙!$D$8,VLOOKUP(Q73,他団体選手登録票!$C$12:$I$31,7,FALSE)),"")</f>
        <v/>
      </c>
      <c r="AY73" s="237"/>
      <c r="AZ73" s="238"/>
      <c r="BA73" s="24" t="s">
        <v>24</v>
      </c>
      <c r="BB73" s="93" t="str">
        <f>IF(BA73="相手方",0,IF(BA73="当方",COUNT(E73:T73),IF(BA73="個々",COUNTIF(AK73:AZ73,参加申込書本紙!$D$8),"")))</f>
        <v/>
      </c>
      <c r="BC73" s="25"/>
    </row>
    <row r="74" spans="1:55" ht="21.65" customHeight="1" thickBot="1" x14ac:dyDescent="0.6">
      <c r="A74" s="11"/>
      <c r="B74" s="91">
        <v>58</v>
      </c>
      <c r="C74" s="22"/>
      <c r="D74" s="23"/>
      <c r="E74" s="239"/>
      <c r="F74" s="240"/>
      <c r="G74" s="240"/>
      <c r="H74" s="241"/>
      <c r="I74" s="242"/>
      <c r="J74" s="243"/>
      <c r="K74" s="243"/>
      <c r="L74" s="244"/>
      <c r="M74" s="242"/>
      <c r="N74" s="243"/>
      <c r="O74" s="243"/>
      <c r="P74" s="244"/>
      <c r="Q74" s="242"/>
      <c r="R74" s="243"/>
      <c r="S74" s="243"/>
      <c r="T74" s="239"/>
      <c r="U74" s="245" t="str">
        <f>IF(E74="","",IFERROR(VLOOKUP(E74,参加者名簿!$C$12:$H$111,4,FALSE),IFERROR(VLOOKUP(E74,他団体選手登録票!$C$12:$H$31,4,FALSE),"ERROR!!")))</f>
        <v/>
      </c>
      <c r="V74" s="246"/>
      <c r="W74" s="246"/>
      <c r="X74" s="247"/>
      <c r="Y74" s="245" t="str">
        <f>IF(I74="","",IFERROR(VLOOKUP(I74,参加者名簿!$C$12:$H$61,4,FALSE),IFERROR(VLOOKUP(I74,他団体選手登録票!$C$12:$H$31,4,FALSE),"ERROR!!")))</f>
        <v/>
      </c>
      <c r="Z74" s="246"/>
      <c r="AA74" s="246"/>
      <c r="AB74" s="247"/>
      <c r="AC74" s="245" t="str">
        <f>IF(M74="","",IFERROR(VLOOKUP(M74,参加者名簿!$C$12:$H$61,4,FALSE),IFERROR(VLOOKUP(M74,他団体選手登録票!$C$12:$H$31,4,FALSE),"ERROR!!")))</f>
        <v/>
      </c>
      <c r="AD74" s="246"/>
      <c r="AE74" s="246"/>
      <c r="AF74" s="247"/>
      <c r="AG74" s="245" t="str">
        <f>IF(Q74="","",IFERROR(VLOOKUP(Q74,参加者名簿!$C$12:$H$61,4,FALSE),IFERROR(VLOOKUP(Q74,他団体選手登録票!$C$12:$H$31,4,FALSE),"ERROR!!")))</f>
        <v/>
      </c>
      <c r="AH74" s="246"/>
      <c r="AI74" s="246"/>
      <c r="AJ74" s="247"/>
      <c r="AK74" s="92">
        <v>1</v>
      </c>
      <c r="AL74" s="236" t="str">
        <f>IFERROR(IF(COUNTIF(参加者名簿!$C$12:$E$111,E74),参加申込書本紙!$D$8,VLOOKUP(E74,他団体選手登録票!$C$12:$I$31,7,FALSE)),"")</f>
        <v/>
      </c>
      <c r="AM74" s="237"/>
      <c r="AN74" s="238"/>
      <c r="AO74" s="92">
        <v>2</v>
      </c>
      <c r="AP74" s="236" t="str">
        <f>IFERROR(IF(COUNTIF(参加者名簿!$C$12:$E$111,I74),参加申込書本紙!$D$8,VLOOKUP(I74,他団体選手登録票!$C$12:$I$31,7,FALSE)),"")</f>
        <v/>
      </c>
      <c r="AQ74" s="237"/>
      <c r="AR74" s="238"/>
      <c r="AS74" s="92">
        <v>3</v>
      </c>
      <c r="AT74" s="236" t="str">
        <f>IFERROR(IF(COUNTIF(参加者名簿!$C$12:$E$111,M74),参加申込書本紙!$D$8,VLOOKUP(M74,他団体選手登録票!$C$12:$I$31,7,FALSE)),"")</f>
        <v/>
      </c>
      <c r="AU74" s="237"/>
      <c r="AV74" s="238"/>
      <c r="AW74" s="92">
        <v>4</v>
      </c>
      <c r="AX74" s="236" t="str">
        <f>IFERROR(IF(COUNTIF(参加者名簿!$C$12:$E$111,Q74),参加申込書本紙!$D$8,VLOOKUP(Q74,他団体選手登録票!$C$12:$I$31,7,FALSE)),"")</f>
        <v/>
      </c>
      <c r="AY74" s="237"/>
      <c r="AZ74" s="238"/>
      <c r="BA74" s="24" t="s">
        <v>24</v>
      </c>
      <c r="BB74" s="93" t="str">
        <f>IF(BA74="相手方",0,IF(BA74="当方",COUNT(E74:T74),IF(BA74="個々",COUNTIF(AK74:AZ74,参加申込書本紙!$D$8),"")))</f>
        <v/>
      </c>
      <c r="BC74" s="25"/>
    </row>
    <row r="75" spans="1:55" ht="21.65" customHeight="1" thickBot="1" x14ac:dyDescent="0.6">
      <c r="A75" s="11"/>
      <c r="B75" s="91">
        <v>59</v>
      </c>
      <c r="C75" s="22"/>
      <c r="D75" s="23"/>
      <c r="E75" s="239"/>
      <c r="F75" s="240"/>
      <c r="G75" s="240"/>
      <c r="H75" s="241"/>
      <c r="I75" s="242"/>
      <c r="J75" s="243"/>
      <c r="K75" s="243"/>
      <c r="L75" s="244"/>
      <c r="M75" s="242"/>
      <c r="N75" s="243"/>
      <c r="O75" s="243"/>
      <c r="P75" s="244"/>
      <c r="Q75" s="242"/>
      <c r="R75" s="243"/>
      <c r="S75" s="243"/>
      <c r="T75" s="239"/>
      <c r="U75" s="245" t="str">
        <f>IF(E75="","",IFERROR(VLOOKUP(E75,参加者名簿!$C$12:$H$111,4,FALSE),IFERROR(VLOOKUP(E75,他団体選手登録票!$C$12:$H$31,4,FALSE),"ERROR!!")))</f>
        <v/>
      </c>
      <c r="V75" s="246"/>
      <c r="W75" s="246"/>
      <c r="X75" s="247"/>
      <c r="Y75" s="245" t="str">
        <f>IF(I75="","",IFERROR(VLOOKUP(I75,参加者名簿!$C$12:$H$61,4,FALSE),IFERROR(VLOOKUP(I75,他団体選手登録票!$C$12:$H$31,4,FALSE),"ERROR!!")))</f>
        <v/>
      </c>
      <c r="Z75" s="246"/>
      <c r="AA75" s="246"/>
      <c r="AB75" s="247"/>
      <c r="AC75" s="245" t="str">
        <f>IF(M75="","",IFERROR(VLOOKUP(M75,参加者名簿!$C$12:$H$61,4,FALSE),IFERROR(VLOOKUP(M75,他団体選手登録票!$C$12:$H$31,4,FALSE),"ERROR!!")))</f>
        <v/>
      </c>
      <c r="AD75" s="246"/>
      <c r="AE75" s="246"/>
      <c r="AF75" s="247"/>
      <c r="AG75" s="245" t="str">
        <f>IF(Q75="","",IFERROR(VLOOKUP(Q75,参加者名簿!$C$12:$H$61,4,FALSE),IFERROR(VLOOKUP(Q75,他団体選手登録票!$C$12:$H$31,4,FALSE),"ERROR!!")))</f>
        <v/>
      </c>
      <c r="AH75" s="246"/>
      <c r="AI75" s="246"/>
      <c r="AJ75" s="247"/>
      <c r="AK75" s="92">
        <v>1</v>
      </c>
      <c r="AL75" s="236" t="str">
        <f>IFERROR(IF(COUNTIF(参加者名簿!$C$12:$E$111,E75),参加申込書本紙!$D$8,VLOOKUP(E75,他団体選手登録票!$C$12:$I$31,7,FALSE)),"")</f>
        <v/>
      </c>
      <c r="AM75" s="237"/>
      <c r="AN75" s="238"/>
      <c r="AO75" s="92">
        <v>2</v>
      </c>
      <c r="AP75" s="236" t="str">
        <f>IFERROR(IF(COUNTIF(参加者名簿!$C$12:$E$111,I75),参加申込書本紙!$D$8,VLOOKUP(I75,他団体選手登録票!$C$12:$I$31,7,FALSE)),"")</f>
        <v/>
      </c>
      <c r="AQ75" s="237"/>
      <c r="AR75" s="238"/>
      <c r="AS75" s="92">
        <v>3</v>
      </c>
      <c r="AT75" s="236" t="str">
        <f>IFERROR(IF(COUNTIF(参加者名簿!$C$12:$E$111,M75),参加申込書本紙!$D$8,VLOOKUP(M75,他団体選手登録票!$C$12:$I$31,7,FALSE)),"")</f>
        <v/>
      </c>
      <c r="AU75" s="237"/>
      <c r="AV75" s="238"/>
      <c r="AW75" s="92">
        <v>4</v>
      </c>
      <c r="AX75" s="236" t="str">
        <f>IFERROR(IF(COUNTIF(参加者名簿!$C$12:$E$111,Q75),参加申込書本紙!$D$8,VLOOKUP(Q75,他団体選手登録票!$C$12:$I$31,7,FALSE)),"")</f>
        <v/>
      </c>
      <c r="AY75" s="237"/>
      <c r="AZ75" s="238"/>
      <c r="BA75" s="24" t="s">
        <v>24</v>
      </c>
      <c r="BB75" s="93" t="str">
        <f>IF(BA75="相手方",0,IF(BA75="当方",COUNT(E75:T75),IF(BA75="個々",COUNTIF(AK75:AZ75,参加申込書本紙!$D$8),"")))</f>
        <v/>
      </c>
      <c r="BC75" s="25"/>
    </row>
    <row r="76" spans="1:55" ht="21.65" customHeight="1" thickBot="1" x14ac:dyDescent="0.6">
      <c r="A76" s="11"/>
      <c r="B76" s="91">
        <v>60</v>
      </c>
      <c r="C76" s="22"/>
      <c r="D76" s="23"/>
      <c r="E76" s="239"/>
      <c r="F76" s="240"/>
      <c r="G76" s="240"/>
      <c r="H76" s="241"/>
      <c r="I76" s="242"/>
      <c r="J76" s="243"/>
      <c r="K76" s="243"/>
      <c r="L76" s="244"/>
      <c r="M76" s="242"/>
      <c r="N76" s="243"/>
      <c r="O76" s="243"/>
      <c r="P76" s="244"/>
      <c r="Q76" s="242"/>
      <c r="R76" s="243"/>
      <c r="S76" s="243"/>
      <c r="T76" s="239"/>
      <c r="U76" s="245" t="str">
        <f>IF(E76="","",IFERROR(VLOOKUP(E76,参加者名簿!$C$12:$H$111,4,FALSE),IFERROR(VLOOKUP(E76,他団体選手登録票!$C$12:$H$31,4,FALSE),"ERROR!!")))</f>
        <v/>
      </c>
      <c r="V76" s="246"/>
      <c r="W76" s="246"/>
      <c r="X76" s="247"/>
      <c r="Y76" s="245" t="str">
        <f>IF(I76="","",IFERROR(VLOOKUP(I76,参加者名簿!$C$12:$H$61,4,FALSE),IFERROR(VLOOKUP(I76,他団体選手登録票!$C$12:$H$31,4,FALSE),"ERROR!!")))</f>
        <v/>
      </c>
      <c r="Z76" s="246"/>
      <c r="AA76" s="246"/>
      <c r="AB76" s="247"/>
      <c r="AC76" s="245" t="str">
        <f>IF(M76="","",IFERROR(VLOOKUP(M76,参加者名簿!$C$12:$H$61,4,FALSE),IFERROR(VLOOKUP(M76,他団体選手登録票!$C$12:$H$31,4,FALSE),"ERROR!!")))</f>
        <v/>
      </c>
      <c r="AD76" s="246"/>
      <c r="AE76" s="246"/>
      <c r="AF76" s="247"/>
      <c r="AG76" s="245" t="str">
        <f>IF(Q76="","",IFERROR(VLOOKUP(Q76,参加者名簿!$C$12:$H$61,4,FALSE),IFERROR(VLOOKUP(Q76,他団体選手登録票!$C$12:$H$31,4,FALSE),"ERROR!!")))</f>
        <v/>
      </c>
      <c r="AH76" s="246"/>
      <c r="AI76" s="246"/>
      <c r="AJ76" s="247"/>
      <c r="AK76" s="92">
        <v>1</v>
      </c>
      <c r="AL76" s="236" t="str">
        <f>IFERROR(IF(COUNTIF(参加者名簿!$C$12:$E$111,E76),参加申込書本紙!$D$8,VLOOKUP(E76,他団体選手登録票!$C$12:$I$31,7,FALSE)),"")</f>
        <v/>
      </c>
      <c r="AM76" s="237"/>
      <c r="AN76" s="238"/>
      <c r="AO76" s="92">
        <v>2</v>
      </c>
      <c r="AP76" s="236" t="str">
        <f>IFERROR(IF(COUNTIF(参加者名簿!$C$12:$E$111,I76),参加申込書本紙!$D$8,VLOOKUP(I76,他団体選手登録票!$C$12:$I$31,7,FALSE)),"")</f>
        <v/>
      </c>
      <c r="AQ76" s="237"/>
      <c r="AR76" s="238"/>
      <c r="AS76" s="92">
        <v>3</v>
      </c>
      <c r="AT76" s="236" t="str">
        <f>IFERROR(IF(COUNTIF(参加者名簿!$C$12:$E$111,M76),参加申込書本紙!$D$8,VLOOKUP(M76,他団体選手登録票!$C$12:$I$31,7,FALSE)),"")</f>
        <v/>
      </c>
      <c r="AU76" s="237"/>
      <c r="AV76" s="238"/>
      <c r="AW76" s="92">
        <v>4</v>
      </c>
      <c r="AX76" s="236" t="str">
        <f>IFERROR(IF(COUNTIF(参加者名簿!$C$12:$E$111,Q76),参加申込書本紙!$D$8,VLOOKUP(Q76,他団体選手登録票!$C$12:$I$31,7,FALSE)),"")</f>
        <v/>
      </c>
      <c r="AY76" s="237"/>
      <c r="AZ76" s="238"/>
      <c r="BA76" s="24" t="s">
        <v>24</v>
      </c>
      <c r="BB76" s="93" t="str">
        <f>IF(BA76="相手方",0,IF(BA76="当方",COUNT(E76:T76),IF(BA76="個々",COUNTIF(AK76:AZ76,参加申込書本紙!$D$8),"")))</f>
        <v/>
      </c>
      <c r="BC76" s="25"/>
    </row>
    <row r="77" spans="1:55" ht="21.65" customHeight="1" thickBot="1" x14ac:dyDescent="0.6">
      <c r="A77" s="11"/>
      <c r="B77" s="91">
        <v>61</v>
      </c>
      <c r="C77" s="22"/>
      <c r="D77" s="23"/>
      <c r="E77" s="239"/>
      <c r="F77" s="240"/>
      <c r="G77" s="240"/>
      <c r="H77" s="241"/>
      <c r="I77" s="242"/>
      <c r="J77" s="243"/>
      <c r="K77" s="243"/>
      <c r="L77" s="244"/>
      <c r="M77" s="242"/>
      <c r="N77" s="243"/>
      <c r="O77" s="243"/>
      <c r="P77" s="244"/>
      <c r="Q77" s="242"/>
      <c r="R77" s="243"/>
      <c r="S77" s="243"/>
      <c r="T77" s="239"/>
      <c r="U77" s="245" t="str">
        <f>IF(E77="","",IFERROR(VLOOKUP(E77,参加者名簿!$C$12:$H$111,4,FALSE),IFERROR(VLOOKUP(E77,他団体選手登録票!$C$12:$H$31,4,FALSE),"ERROR!!")))</f>
        <v/>
      </c>
      <c r="V77" s="246"/>
      <c r="W77" s="246"/>
      <c r="X77" s="247"/>
      <c r="Y77" s="245" t="str">
        <f>IF(I77="","",IFERROR(VLOOKUP(I77,参加者名簿!$C$12:$H$61,4,FALSE),IFERROR(VLOOKUP(I77,他団体選手登録票!$C$12:$H$31,4,FALSE),"ERROR!!")))</f>
        <v/>
      </c>
      <c r="Z77" s="246"/>
      <c r="AA77" s="246"/>
      <c r="AB77" s="247"/>
      <c r="AC77" s="245" t="str">
        <f>IF(M77="","",IFERROR(VLOOKUP(M77,参加者名簿!$C$12:$H$61,4,FALSE),IFERROR(VLOOKUP(M77,他団体選手登録票!$C$12:$H$31,4,FALSE),"ERROR!!")))</f>
        <v/>
      </c>
      <c r="AD77" s="246"/>
      <c r="AE77" s="246"/>
      <c r="AF77" s="247"/>
      <c r="AG77" s="245" t="str">
        <f>IF(Q77="","",IFERROR(VLOOKUP(Q77,参加者名簿!$C$12:$H$61,4,FALSE),IFERROR(VLOOKUP(Q77,他団体選手登録票!$C$12:$H$31,4,FALSE),"ERROR!!")))</f>
        <v/>
      </c>
      <c r="AH77" s="246"/>
      <c r="AI77" s="246"/>
      <c r="AJ77" s="247"/>
      <c r="AK77" s="92">
        <v>1</v>
      </c>
      <c r="AL77" s="236" t="str">
        <f>IFERROR(IF(COUNTIF(参加者名簿!$C$12:$E$111,E77),参加申込書本紙!$D$8,VLOOKUP(E77,他団体選手登録票!$C$12:$I$31,7,FALSE)),"")</f>
        <v/>
      </c>
      <c r="AM77" s="237"/>
      <c r="AN77" s="238"/>
      <c r="AO77" s="92">
        <v>2</v>
      </c>
      <c r="AP77" s="236" t="str">
        <f>IFERROR(IF(COUNTIF(参加者名簿!$C$12:$E$111,I77),参加申込書本紙!$D$8,VLOOKUP(I77,他団体選手登録票!$C$12:$I$31,7,FALSE)),"")</f>
        <v/>
      </c>
      <c r="AQ77" s="237"/>
      <c r="AR77" s="238"/>
      <c r="AS77" s="92">
        <v>3</v>
      </c>
      <c r="AT77" s="236" t="str">
        <f>IFERROR(IF(COUNTIF(参加者名簿!$C$12:$E$111,M77),参加申込書本紙!$D$8,VLOOKUP(M77,他団体選手登録票!$C$12:$I$31,7,FALSE)),"")</f>
        <v/>
      </c>
      <c r="AU77" s="237"/>
      <c r="AV77" s="238"/>
      <c r="AW77" s="92">
        <v>4</v>
      </c>
      <c r="AX77" s="236" t="str">
        <f>IFERROR(IF(COUNTIF(参加者名簿!$C$12:$E$111,Q77),参加申込書本紙!$D$8,VLOOKUP(Q77,他団体選手登録票!$C$12:$I$31,7,FALSE)),"")</f>
        <v/>
      </c>
      <c r="AY77" s="237"/>
      <c r="AZ77" s="238"/>
      <c r="BA77" s="24" t="s">
        <v>24</v>
      </c>
      <c r="BB77" s="93" t="str">
        <f>IF(BA77="相手方",0,IF(BA77="当方",COUNT(E77:T77),IF(BA77="個々",COUNTIF(AK77:AZ77,参加申込書本紙!$D$8),"")))</f>
        <v/>
      </c>
      <c r="BC77" s="25"/>
    </row>
    <row r="78" spans="1:55" ht="21.65" customHeight="1" thickBot="1" x14ac:dyDescent="0.6">
      <c r="A78" s="11"/>
      <c r="B78" s="91">
        <v>62</v>
      </c>
      <c r="C78" s="22"/>
      <c r="D78" s="23"/>
      <c r="E78" s="239"/>
      <c r="F78" s="240"/>
      <c r="G78" s="240"/>
      <c r="H78" s="241"/>
      <c r="I78" s="242"/>
      <c r="J78" s="243"/>
      <c r="K78" s="243"/>
      <c r="L78" s="244"/>
      <c r="M78" s="242"/>
      <c r="N78" s="243"/>
      <c r="O78" s="243"/>
      <c r="P78" s="244"/>
      <c r="Q78" s="242"/>
      <c r="R78" s="243"/>
      <c r="S78" s="243"/>
      <c r="T78" s="239"/>
      <c r="U78" s="245" t="str">
        <f>IF(E78="","",IFERROR(VLOOKUP(E78,参加者名簿!$C$12:$H$111,4,FALSE),IFERROR(VLOOKUP(E78,他団体選手登録票!$C$12:$H$31,4,FALSE),"ERROR!!")))</f>
        <v/>
      </c>
      <c r="V78" s="246"/>
      <c r="W78" s="246"/>
      <c r="X78" s="247"/>
      <c r="Y78" s="245" t="str">
        <f>IF(I78="","",IFERROR(VLOOKUP(I78,参加者名簿!$C$12:$H$61,4,FALSE),IFERROR(VLOOKUP(I78,他団体選手登録票!$C$12:$H$31,4,FALSE),"ERROR!!")))</f>
        <v/>
      </c>
      <c r="Z78" s="246"/>
      <c r="AA78" s="246"/>
      <c r="AB78" s="247"/>
      <c r="AC78" s="245" t="str">
        <f>IF(M78="","",IFERROR(VLOOKUP(M78,参加者名簿!$C$12:$H$61,4,FALSE),IFERROR(VLOOKUP(M78,他団体選手登録票!$C$12:$H$31,4,FALSE),"ERROR!!")))</f>
        <v/>
      </c>
      <c r="AD78" s="246"/>
      <c r="AE78" s="246"/>
      <c r="AF78" s="247"/>
      <c r="AG78" s="245" t="str">
        <f>IF(Q78="","",IFERROR(VLOOKUP(Q78,参加者名簿!$C$12:$H$61,4,FALSE),IFERROR(VLOOKUP(Q78,他団体選手登録票!$C$12:$H$31,4,FALSE),"ERROR!!")))</f>
        <v/>
      </c>
      <c r="AH78" s="246"/>
      <c r="AI78" s="246"/>
      <c r="AJ78" s="247"/>
      <c r="AK78" s="92">
        <v>1</v>
      </c>
      <c r="AL78" s="236" t="str">
        <f>IFERROR(IF(COUNTIF(参加者名簿!$C$12:$E$111,E78),参加申込書本紙!$D$8,VLOOKUP(E78,他団体選手登録票!$C$12:$I$31,7,FALSE)),"")</f>
        <v/>
      </c>
      <c r="AM78" s="237"/>
      <c r="AN78" s="238"/>
      <c r="AO78" s="92">
        <v>2</v>
      </c>
      <c r="AP78" s="236" t="str">
        <f>IFERROR(IF(COUNTIF(参加者名簿!$C$12:$E$111,I78),参加申込書本紙!$D$8,VLOOKUP(I78,他団体選手登録票!$C$12:$I$31,7,FALSE)),"")</f>
        <v/>
      </c>
      <c r="AQ78" s="237"/>
      <c r="AR78" s="238"/>
      <c r="AS78" s="92">
        <v>3</v>
      </c>
      <c r="AT78" s="236" t="str">
        <f>IFERROR(IF(COUNTIF(参加者名簿!$C$12:$E$111,M78),参加申込書本紙!$D$8,VLOOKUP(M78,他団体選手登録票!$C$12:$I$31,7,FALSE)),"")</f>
        <v/>
      </c>
      <c r="AU78" s="237"/>
      <c r="AV78" s="238"/>
      <c r="AW78" s="92">
        <v>4</v>
      </c>
      <c r="AX78" s="236" t="str">
        <f>IFERROR(IF(COUNTIF(参加者名簿!$C$12:$E$111,Q78),参加申込書本紙!$D$8,VLOOKUP(Q78,他団体選手登録票!$C$12:$I$31,7,FALSE)),"")</f>
        <v/>
      </c>
      <c r="AY78" s="237"/>
      <c r="AZ78" s="238"/>
      <c r="BA78" s="24" t="s">
        <v>24</v>
      </c>
      <c r="BB78" s="93" t="str">
        <f>IF(BA78="相手方",0,IF(BA78="当方",COUNT(E78:T78),IF(BA78="個々",COUNTIF(AK78:AZ78,参加申込書本紙!$D$8),"")))</f>
        <v/>
      </c>
      <c r="BC78" s="25"/>
    </row>
    <row r="79" spans="1:55" ht="21.65" customHeight="1" thickBot="1" x14ac:dyDescent="0.6">
      <c r="A79" s="11"/>
      <c r="B79" s="91">
        <v>63</v>
      </c>
      <c r="C79" s="22"/>
      <c r="D79" s="23"/>
      <c r="E79" s="239"/>
      <c r="F79" s="240"/>
      <c r="G79" s="240"/>
      <c r="H79" s="241"/>
      <c r="I79" s="242"/>
      <c r="J79" s="243"/>
      <c r="K79" s="243"/>
      <c r="L79" s="244"/>
      <c r="M79" s="242"/>
      <c r="N79" s="243"/>
      <c r="O79" s="243"/>
      <c r="P79" s="244"/>
      <c r="Q79" s="242"/>
      <c r="R79" s="243"/>
      <c r="S79" s="243"/>
      <c r="T79" s="239"/>
      <c r="U79" s="245" t="str">
        <f>IF(E79="","",IFERROR(VLOOKUP(E79,参加者名簿!$C$12:$H$111,4,FALSE),IFERROR(VLOOKUP(E79,他団体選手登録票!$C$12:$H$31,4,FALSE),"ERROR!!")))</f>
        <v/>
      </c>
      <c r="V79" s="246"/>
      <c r="W79" s="246"/>
      <c r="X79" s="247"/>
      <c r="Y79" s="245" t="str">
        <f>IF(I79="","",IFERROR(VLOOKUP(I79,参加者名簿!$C$12:$H$61,4,FALSE),IFERROR(VLOOKUP(I79,他団体選手登録票!$C$12:$H$31,4,FALSE),"ERROR!!")))</f>
        <v/>
      </c>
      <c r="Z79" s="246"/>
      <c r="AA79" s="246"/>
      <c r="AB79" s="247"/>
      <c r="AC79" s="245" t="str">
        <f>IF(M79="","",IFERROR(VLOOKUP(M79,参加者名簿!$C$12:$H$61,4,FALSE),IFERROR(VLOOKUP(M79,他団体選手登録票!$C$12:$H$31,4,FALSE),"ERROR!!")))</f>
        <v/>
      </c>
      <c r="AD79" s="246"/>
      <c r="AE79" s="246"/>
      <c r="AF79" s="247"/>
      <c r="AG79" s="245" t="str">
        <f>IF(Q79="","",IFERROR(VLOOKUP(Q79,参加者名簿!$C$12:$H$61,4,FALSE),IFERROR(VLOOKUP(Q79,他団体選手登録票!$C$12:$H$31,4,FALSE),"ERROR!!")))</f>
        <v/>
      </c>
      <c r="AH79" s="246"/>
      <c r="AI79" s="246"/>
      <c r="AJ79" s="247"/>
      <c r="AK79" s="92">
        <v>1</v>
      </c>
      <c r="AL79" s="236" t="str">
        <f>IFERROR(IF(COUNTIF(参加者名簿!$C$12:$E$111,E79),参加申込書本紙!$D$8,VLOOKUP(E79,他団体選手登録票!$C$12:$I$31,7,FALSE)),"")</f>
        <v/>
      </c>
      <c r="AM79" s="237"/>
      <c r="AN79" s="238"/>
      <c r="AO79" s="92">
        <v>2</v>
      </c>
      <c r="AP79" s="236" t="str">
        <f>IFERROR(IF(COUNTIF(参加者名簿!$C$12:$E$111,I79),参加申込書本紙!$D$8,VLOOKUP(I79,他団体選手登録票!$C$12:$I$31,7,FALSE)),"")</f>
        <v/>
      </c>
      <c r="AQ79" s="237"/>
      <c r="AR79" s="238"/>
      <c r="AS79" s="92">
        <v>3</v>
      </c>
      <c r="AT79" s="236" t="str">
        <f>IFERROR(IF(COUNTIF(参加者名簿!$C$12:$E$111,M79),参加申込書本紙!$D$8,VLOOKUP(M79,他団体選手登録票!$C$12:$I$31,7,FALSE)),"")</f>
        <v/>
      </c>
      <c r="AU79" s="237"/>
      <c r="AV79" s="238"/>
      <c r="AW79" s="92">
        <v>4</v>
      </c>
      <c r="AX79" s="236" t="str">
        <f>IFERROR(IF(COUNTIF(参加者名簿!$C$12:$E$111,Q79),参加申込書本紙!$D$8,VLOOKUP(Q79,他団体選手登録票!$C$12:$I$31,7,FALSE)),"")</f>
        <v/>
      </c>
      <c r="AY79" s="237"/>
      <c r="AZ79" s="238"/>
      <c r="BA79" s="24" t="s">
        <v>24</v>
      </c>
      <c r="BB79" s="93" t="str">
        <f>IF(BA79="相手方",0,IF(BA79="当方",COUNT(E79:T79),IF(BA79="個々",COUNTIF(AK79:AZ79,参加申込書本紙!$D$8),"")))</f>
        <v/>
      </c>
      <c r="BC79" s="25"/>
    </row>
    <row r="80" spans="1:55" ht="21.65" customHeight="1" thickBot="1" x14ac:dyDescent="0.6">
      <c r="A80" s="11"/>
      <c r="B80" s="91">
        <v>64</v>
      </c>
      <c r="C80" s="22"/>
      <c r="D80" s="23"/>
      <c r="E80" s="239"/>
      <c r="F80" s="240"/>
      <c r="G80" s="240"/>
      <c r="H80" s="241"/>
      <c r="I80" s="242"/>
      <c r="J80" s="243"/>
      <c r="K80" s="243"/>
      <c r="L80" s="244"/>
      <c r="M80" s="242"/>
      <c r="N80" s="243"/>
      <c r="O80" s="243"/>
      <c r="P80" s="244"/>
      <c r="Q80" s="242"/>
      <c r="R80" s="243"/>
      <c r="S80" s="243"/>
      <c r="T80" s="239"/>
      <c r="U80" s="245" t="str">
        <f>IF(E80="","",IFERROR(VLOOKUP(E80,参加者名簿!$C$12:$H$111,4,FALSE),IFERROR(VLOOKUP(E80,他団体選手登録票!$C$12:$H$31,4,FALSE),"ERROR!!")))</f>
        <v/>
      </c>
      <c r="V80" s="246"/>
      <c r="W80" s="246"/>
      <c r="X80" s="247"/>
      <c r="Y80" s="245" t="str">
        <f>IF(I80="","",IFERROR(VLOOKUP(I80,参加者名簿!$C$12:$H$61,4,FALSE),IFERROR(VLOOKUP(I80,他団体選手登録票!$C$12:$H$31,4,FALSE),"ERROR!!")))</f>
        <v/>
      </c>
      <c r="Z80" s="246"/>
      <c r="AA80" s="246"/>
      <c r="AB80" s="247"/>
      <c r="AC80" s="245" t="str">
        <f>IF(M80="","",IFERROR(VLOOKUP(M80,参加者名簿!$C$12:$H$61,4,FALSE),IFERROR(VLOOKUP(M80,他団体選手登録票!$C$12:$H$31,4,FALSE),"ERROR!!")))</f>
        <v/>
      </c>
      <c r="AD80" s="246"/>
      <c r="AE80" s="246"/>
      <c r="AF80" s="247"/>
      <c r="AG80" s="245" t="str">
        <f>IF(Q80="","",IFERROR(VLOOKUP(Q80,参加者名簿!$C$12:$H$61,4,FALSE),IFERROR(VLOOKUP(Q80,他団体選手登録票!$C$12:$H$31,4,FALSE),"ERROR!!")))</f>
        <v/>
      </c>
      <c r="AH80" s="246"/>
      <c r="AI80" s="246"/>
      <c r="AJ80" s="247"/>
      <c r="AK80" s="92">
        <v>1</v>
      </c>
      <c r="AL80" s="236" t="str">
        <f>IFERROR(IF(COUNTIF(参加者名簿!$C$12:$E$111,E80),参加申込書本紙!$D$8,VLOOKUP(E80,他団体選手登録票!$C$12:$I$31,7,FALSE)),"")</f>
        <v/>
      </c>
      <c r="AM80" s="237"/>
      <c r="AN80" s="238"/>
      <c r="AO80" s="92">
        <v>2</v>
      </c>
      <c r="AP80" s="236" t="str">
        <f>IFERROR(IF(COUNTIF(参加者名簿!$C$12:$E$111,I80),参加申込書本紙!$D$8,VLOOKUP(I80,他団体選手登録票!$C$12:$I$31,7,FALSE)),"")</f>
        <v/>
      </c>
      <c r="AQ80" s="237"/>
      <c r="AR80" s="238"/>
      <c r="AS80" s="92">
        <v>3</v>
      </c>
      <c r="AT80" s="236" t="str">
        <f>IFERROR(IF(COUNTIF(参加者名簿!$C$12:$E$111,M80),参加申込書本紙!$D$8,VLOOKUP(M80,他団体選手登録票!$C$12:$I$31,7,FALSE)),"")</f>
        <v/>
      </c>
      <c r="AU80" s="237"/>
      <c r="AV80" s="238"/>
      <c r="AW80" s="92">
        <v>4</v>
      </c>
      <c r="AX80" s="236" t="str">
        <f>IFERROR(IF(COUNTIF(参加者名簿!$C$12:$E$111,Q80),参加申込書本紙!$D$8,VLOOKUP(Q80,他団体選手登録票!$C$12:$I$31,7,FALSE)),"")</f>
        <v/>
      </c>
      <c r="AY80" s="237"/>
      <c r="AZ80" s="238"/>
      <c r="BA80" s="24" t="s">
        <v>24</v>
      </c>
      <c r="BB80" s="93" t="str">
        <f>IF(BA80="相手方",0,IF(BA80="当方",COUNT(E80:T80),IF(BA80="個々",COUNTIF(AK80:AZ80,参加申込書本紙!$D$8),"")))</f>
        <v/>
      </c>
      <c r="BC80" s="25"/>
    </row>
    <row r="81" spans="1:55" ht="21.65" customHeight="1" thickBot="1" x14ac:dyDescent="0.6">
      <c r="A81" s="11"/>
      <c r="B81" s="91">
        <v>65</v>
      </c>
      <c r="C81" s="22"/>
      <c r="D81" s="23"/>
      <c r="E81" s="239"/>
      <c r="F81" s="240"/>
      <c r="G81" s="240"/>
      <c r="H81" s="241"/>
      <c r="I81" s="242"/>
      <c r="J81" s="243"/>
      <c r="K81" s="243"/>
      <c r="L81" s="244"/>
      <c r="M81" s="242"/>
      <c r="N81" s="243"/>
      <c r="O81" s="243"/>
      <c r="P81" s="244"/>
      <c r="Q81" s="242"/>
      <c r="R81" s="243"/>
      <c r="S81" s="243"/>
      <c r="T81" s="239"/>
      <c r="U81" s="245" t="str">
        <f>IF(E81="","",IFERROR(VLOOKUP(E81,参加者名簿!$C$12:$H$111,4,FALSE),IFERROR(VLOOKUP(E81,他団体選手登録票!$C$12:$H$31,4,FALSE),"ERROR!!")))</f>
        <v/>
      </c>
      <c r="V81" s="246"/>
      <c r="W81" s="246"/>
      <c r="X81" s="247"/>
      <c r="Y81" s="245" t="str">
        <f>IF(I81="","",IFERROR(VLOOKUP(I81,参加者名簿!$C$12:$H$61,4,FALSE),IFERROR(VLOOKUP(I81,他団体選手登録票!$C$12:$H$31,4,FALSE),"ERROR!!")))</f>
        <v/>
      </c>
      <c r="Z81" s="246"/>
      <c r="AA81" s="246"/>
      <c r="AB81" s="247"/>
      <c r="AC81" s="245" t="str">
        <f>IF(M81="","",IFERROR(VLOOKUP(M81,参加者名簿!$C$12:$H$61,4,FALSE),IFERROR(VLOOKUP(M81,他団体選手登録票!$C$12:$H$31,4,FALSE),"ERROR!!")))</f>
        <v/>
      </c>
      <c r="AD81" s="246"/>
      <c r="AE81" s="246"/>
      <c r="AF81" s="247"/>
      <c r="AG81" s="245" t="str">
        <f>IF(Q81="","",IFERROR(VLOOKUP(Q81,参加者名簿!$C$12:$H$61,4,FALSE),IFERROR(VLOOKUP(Q81,他団体選手登録票!$C$12:$H$31,4,FALSE),"ERROR!!")))</f>
        <v/>
      </c>
      <c r="AH81" s="246"/>
      <c r="AI81" s="246"/>
      <c r="AJ81" s="247"/>
      <c r="AK81" s="92">
        <v>1</v>
      </c>
      <c r="AL81" s="236" t="str">
        <f>IFERROR(IF(COUNTIF(参加者名簿!$C$12:$E$111,E81),参加申込書本紙!$D$8,VLOOKUP(E81,他団体選手登録票!$C$12:$I$31,7,FALSE)),"")</f>
        <v/>
      </c>
      <c r="AM81" s="237"/>
      <c r="AN81" s="238"/>
      <c r="AO81" s="92">
        <v>2</v>
      </c>
      <c r="AP81" s="236" t="str">
        <f>IFERROR(IF(COUNTIF(参加者名簿!$C$12:$E$111,I81),参加申込書本紙!$D$8,VLOOKUP(I81,他団体選手登録票!$C$12:$I$31,7,FALSE)),"")</f>
        <v/>
      </c>
      <c r="AQ81" s="237"/>
      <c r="AR81" s="238"/>
      <c r="AS81" s="92">
        <v>3</v>
      </c>
      <c r="AT81" s="236" t="str">
        <f>IFERROR(IF(COUNTIF(参加者名簿!$C$12:$E$111,M81),参加申込書本紙!$D$8,VLOOKUP(M81,他団体選手登録票!$C$12:$I$31,7,FALSE)),"")</f>
        <v/>
      </c>
      <c r="AU81" s="237"/>
      <c r="AV81" s="238"/>
      <c r="AW81" s="92">
        <v>4</v>
      </c>
      <c r="AX81" s="236" t="str">
        <f>IFERROR(IF(COUNTIF(参加者名簿!$C$12:$E$111,Q81),参加申込書本紙!$D$8,VLOOKUP(Q81,他団体選手登録票!$C$12:$I$31,7,FALSE)),"")</f>
        <v/>
      </c>
      <c r="AY81" s="237"/>
      <c r="AZ81" s="238"/>
      <c r="BA81" s="24" t="s">
        <v>24</v>
      </c>
      <c r="BB81" s="93" t="str">
        <f>IF(BA81="相手方",0,IF(BA81="当方",COUNT(E81:T81),IF(BA81="個々",COUNTIF(AK81:AZ81,参加申込書本紙!$D$8),"")))</f>
        <v/>
      </c>
      <c r="BC81" s="25"/>
    </row>
    <row r="82" spans="1:55" ht="21.65" customHeight="1" thickBot="1" x14ac:dyDescent="0.6">
      <c r="A82" s="11"/>
      <c r="B82" s="91">
        <v>66</v>
      </c>
      <c r="C82" s="22"/>
      <c r="D82" s="23"/>
      <c r="E82" s="239"/>
      <c r="F82" s="240"/>
      <c r="G82" s="240"/>
      <c r="H82" s="241"/>
      <c r="I82" s="242"/>
      <c r="J82" s="243"/>
      <c r="K82" s="243"/>
      <c r="L82" s="244"/>
      <c r="M82" s="242"/>
      <c r="N82" s="243"/>
      <c r="O82" s="243"/>
      <c r="P82" s="244"/>
      <c r="Q82" s="242"/>
      <c r="R82" s="243"/>
      <c r="S82" s="243"/>
      <c r="T82" s="239"/>
      <c r="U82" s="245" t="str">
        <f>IF(E82="","",IFERROR(VLOOKUP(E82,参加者名簿!$C$12:$H$111,4,FALSE),IFERROR(VLOOKUP(E82,他団体選手登録票!$C$12:$H$31,4,FALSE),"ERROR!!")))</f>
        <v/>
      </c>
      <c r="V82" s="246"/>
      <c r="W82" s="246"/>
      <c r="X82" s="247"/>
      <c r="Y82" s="245" t="str">
        <f>IF(I82="","",IFERROR(VLOOKUP(I82,参加者名簿!$C$12:$H$61,4,FALSE),IFERROR(VLOOKUP(I82,他団体選手登録票!$C$12:$H$31,4,FALSE),"ERROR!!")))</f>
        <v/>
      </c>
      <c r="Z82" s="246"/>
      <c r="AA82" s="246"/>
      <c r="AB82" s="247"/>
      <c r="AC82" s="245" t="str">
        <f>IF(M82="","",IFERROR(VLOOKUP(M82,参加者名簿!$C$12:$H$61,4,FALSE),IFERROR(VLOOKUP(M82,他団体選手登録票!$C$12:$H$31,4,FALSE),"ERROR!!")))</f>
        <v/>
      </c>
      <c r="AD82" s="246"/>
      <c r="AE82" s="246"/>
      <c r="AF82" s="247"/>
      <c r="AG82" s="245" t="str">
        <f>IF(Q82="","",IFERROR(VLOOKUP(Q82,参加者名簿!$C$12:$H$61,4,FALSE),IFERROR(VLOOKUP(Q82,他団体選手登録票!$C$12:$H$31,4,FALSE),"ERROR!!")))</f>
        <v/>
      </c>
      <c r="AH82" s="246"/>
      <c r="AI82" s="246"/>
      <c r="AJ82" s="247"/>
      <c r="AK82" s="92">
        <v>1</v>
      </c>
      <c r="AL82" s="236" t="str">
        <f>IFERROR(IF(COUNTIF(参加者名簿!$C$12:$E$111,E82),参加申込書本紙!$D$8,VLOOKUP(E82,他団体選手登録票!$C$12:$I$31,7,FALSE)),"")</f>
        <v/>
      </c>
      <c r="AM82" s="237"/>
      <c r="AN82" s="238"/>
      <c r="AO82" s="92">
        <v>2</v>
      </c>
      <c r="AP82" s="236" t="str">
        <f>IFERROR(IF(COUNTIF(参加者名簿!$C$12:$E$111,I82),参加申込書本紙!$D$8,VLOOKUP(I82,他団体選手登録票!$C$12:$I$31,7,FALSE)),"")</f>
        <v/>
      </c>
      <c r="AQ82" s="237"/>
      <c r="AR82" s="238"/>
      <c r="AS82" s="92">
        <v>3</v>
      </c>
      <c r="AT82" s="236" t="str">
        <f>IFERROR(IF(COUNTIF(参加者名簿!$C$12:$E$111,M82),参加申込書本紙!$D$8,VLOOKUP(M82,他団体選手登録票!$C$12:$I$31,7,FALSE)),"")</f>
        <v/>
      </c>
      <c r="AU82" s="237"/>
      <c r="AV82" s="238"/>
      <c r="AW82" s="92">
        <v>4</v>
      </c>
      <c r="AX82" s="236" t="str">
        <f>IFERROR(IF(COUNTIF(参加者名簿!$C$12:$E$111,Q82),参加申込書本紙!$D$8,VLOOKUP(Q82,他団体選手登録票!$C$12:$I$31,7,FALSE)),"")</f>
        <v/>
      </c>
      <c r="AY82" s="237"/>
      <c r="AZ82" s="238"/>
      <c r="BA82" s="24" t="s">
        <v>24</v>
      </c>
      <c r="BB82" s="93" t="str">
        <f>IF(BA82="相手方",0,IF(BA82="当方",COUNT(E82:T82),IF(BA82="個々",COUNTIF(AK82:AZ82,参加申込書本紙!$D$8),"")))</f>
        <v/>
      </c>
      <c r="BC82" s="25"/>
    </row>
    <row r="83" spans="1:55" ht="21.65" customHeight="1" thickBot="1" x14ac:dyDescent="0.6">
      <c r="A83" s="11"/>
      <c r="B83" s="91">
        <v>67</v>
      </c>
      <c r="C83" s="22"/>
      <c r="D83" s="23"/>
      <c r="E83" s="239"/>
      <c r="F83" s="240"/>
      <c r="G83" s="240"/>
      <c r="H83" s="241"/>
      <c r="I83" s="242"/>
      <c r="J83" s="243"/>
      <c r="K83" s="243"/>
      <c r="L83" s="244"/>
      <c r="M83" s="242"/>
      <c r="N83" s="243"/>
      <c r="O83" s="243"/>
      <c r="P83" s="244"/>
      <c r="Q83" s="242"/>
      <c r="R83" s="243"/>
      <c r="S83" s="243"/>
      <c r="T83" s="239"/>
      <c r="U83" s="245" t="str">
        <f>IF(E83="","",IFERROR(VLOOKUP(E83,参加者名簿!$C$12:$H$111,4,FALSE),IFERROR(VLOOKUP(E83,他団体選手登録票!$C$12:$H$31,4,FALSE),"ERROR!!")))</f>
        <v/>
      </c>
      <c r="V83" s="246"/>
      <c r="W83" s="246"/>
      <c r="X83" s="247"/>
      <c r="Y83" s="245" t="str">
        <f>IF(I83="","",IFERROR(VLOOKUP(I83,参加者名簿!$C$12:$H$61,4,FALSE),IFERROR(VLOOKUP(I83,他団体選手登録票!$C$12:$H$31,4,FALSE),"ERROR!!")))</f>
        <v/>
      </c>
      <c r="Z83" s="246"/>
      <c r="AA83" s="246"/>
      <c r="AB83" s="247"/>
      <c r="AC83" s="245" t="str">
        <f>IF(M83="","",IFERROR(VLOOKUP(M83,参加者名簿!$C$12:$H$61,4,FALSE),IFERROR(VLOOKUP(M83,他団体選手登録票!$C$12:$H$31,4,FALSE),"ERROR!!")))</f>
        <v/>
      </c>
      <c r="AD83" s="246"/>
      <c r="AE83" s="246"/>
      <c r="AF83" s="247"/>
      <c r="AG83" s="245" t="str">
        <f>IF(Q83="","",IFERROR(VLOOKUP(Q83,参加者名簿!$C$12:$H$61,4,FALSE),IFERROR(VLOOKUP(Q83,他団体選手登録票!$C$12:$H$31,4,FALSE),"ERROR!!")))</f>
        <v/>
      </c>
      <c r="AH83" s="246"/>
      <c r="AI83" s="246"/>
      <c r="AJ83" s="247"/>
      <c r="AK83" s="92">
        <v>1</v>
      </c>
      <c r="AL83" s="236" t="str">
        <f>IFERROR(IF(COUNTIF(参加者名簿!$C$12:$E$111,E83),参加申込書本紙!$D$8,VLOOKUP(E83,他団体選手登録票!$C$12:$I$31,7,FALSE)),"")</f>
        <v/>
      </c>
      <c r="AM83" s="237"/>
      <c r="AN83" s="238"/>
      <c r="AO83" s="92">
        <v>2</v>
      </c>
      <c r="AP83" s="236" t="str">
        <f>IFERROR(IF(COUNTIF(参加者名簿!$C$12:$E$111,I83),参加申込書本紙!$D$8,VLOOKUP(I83,他団体選手登録票!$C$12:$I$31,7,FALSE)),"")</f>
        <v/>
      </c>
      <c r="AQ83" s="237"/>
      <c r="AR83" s="238"/>
      <c r="AS83" s="92">
        <v>3</v>
      </c>
      <c r="AT83" s="236" t="str">
        <f>IFERROR(IF(COUNTIF(参加者名簿!$C$12:$E$111,M83),参加申込書本紙!$D$8,VLOOKUP(M83,他団体選手登録票!$C$12:$I$31,7,FALSE)),"")</f>
        <v/>
      </c>
      <c r="AU83" s="237"/>
      <c r="AV83" s="238"/>
      <c r="AW83" s="92">
        <v>4</v>
      </c>
      <c r="AX83" s="236" t="str">
        <f>IFERROR(IF(COUNTIF(参加者名簿!$C$12:$E$111,Q83),参加申込書本紙!$D$8,VLOOKUP(Q83,他団体選手登録票!$C$12:$I$31,7,FALSE)),"")</f>
        <v/>
      </c>
      <c r="AY83" s="237"/>
      <c r="AZ83" s="238"/>
      <c r="BA83" s="24" t="s">
        <v>24</v>
      </c>
      <c r="BB83" s="93" t="str">
        <f>IF(BA83="相手方",0,IF(BA83="当方",COUNT(E83:T83),IF(BA83="個々",COUNTIF(AK83:AZ83,参加申込書本紙!$D$8),"")))</f>
        <v/>
      </c>
      <c r="BC83" s="25"/>
    </row>
    <row r="84" spans="1:55" ht="21.65" customHeight="1" thickBot="1" x14ac:dyDescent="0.6">
      <c r="A84" s="11"/>
      <c r="B84" s="91">
        <v>68</v>
      </c>
      <c r="C84" s="22"/>
      <c r="D84" s="23"/>
      <c r="E84" s="239"/>
      <c r="F84" s="240"/>
      <c r="G84" s="240"/>
      <c r="H84" s="241"/>
      <c r="I84" s="242"/>
      <c r="J84" s="243"/>
      <c r="K84" s="243"/>
      <c r="L84" s="244"/>
      <c r="M84" s="242"/>
      <c r="N84" s="243"/>
      <c r="O84" s="243"/>
      <c r="P84" s="244"/>
      <c r="Q84" s="242"/>
      <c r="R84" s="243"/>
      <c r="S84" s="243"/>
      <c r="T84" s="239"/>
      <c r="U84" s="245" t="str">
        <f>IF(E84="","",IFERROR(VLOOKUP(E84,参加者名簿!$C$12:$H$111,4,FALSE),IFERROR(VLOOKUP(E84,他団体選手登録票!$C$12:$H$31,4,FALSE),"ERROR!!")))</f>
        <v/>
      </c>
      <c r="V84" s="246"/>
      <c r="W84" s="246"/>
      <c r="X84" s="247"/>
      <c r="Y84" s="245" t="str">
        <f>IF(I84="","",IFERROR(VLOOKUP(I84,参加者名簿!$C$12:$H$61,4,FALSE),IFERROR(VLOOKUP(I84,他団体選手登録票!$C$12:$H$31,4,FALSE),"ERROR!!")))</f>
        <v/>
      </c>
      <c r="Z84" s="246"/>
      <c r="AA84" s="246"/>
      <c r="AB84" s="247"/>
      <c r="AC84" s="245" t="str">
        <f>IF(M84="","",IFERROR(VLOOKUP(M84,参加者名簿!$C$12:$H$61,4,FALSE),IFERROR(VLOOKUP(M84,他団体選手登録票!$C$12:$H$31,4,FALSE),"ERROR!!")))</f>
        <v/>
      </c>
      <c r="AD84" s="246"/>
      <c r="AE84" s="246"/>
      <c r="AF84" s="247"/>
      <c r="AG84" s="245" t="str">
        <f>IF(Q84="","",IFERROR(VLOOKUP(Q84,参加者名簿!$C$12:$H$61,4,FALSE),IFERROR(VLOOKUP(Q84,他団体選手登録票!$C$12:$H$31,4,FALSE),"ERROR!!")))</f>
        <v/>
      </c>
      <c r="AH84" s="246"/>
      <c r="AI84" s="246"/>
      <c r="AJ84" s="247"/>
      <c r="AK84" s="92">
        <v>1</v>
      </c>
      <c r="AL84" s="236" t="str">
        <f>IFERROR(IF(COUNTIF(参加者名簿!$C$12:$E$111,E84),参加申込書本紙!$D$8,VLOOKUP(E84,他団体選手登録票!$C$12:$I$31,7,FALSE)),"")</f>
        <v/>
      </c>
      <c r="AM84" s="237"/>
      <c r="AN84" s="238"/>
      <c r="AO84" s="92">
        <v>2</v>
      </c>
      <c r="AP84" s="236" t="str">
        <f>IFERROR(IF(COUNTIF(参加者名簿!$C$12:$E$111,I84),参加申込書本紙!$D$8,VLOOKUP(I84,他団体選手登録票!$C$12:$I$31,7,FALSE)),"")</f>
        <v/>
      </c>
      <c r="AQ84" s="237"/>
      <c r="AR84" s="238"/>
      <c r="AS84" s="92">
        <v>3</v>
      </c>
      <c r="AT84" s="236" t="str">
        <f>IFERROR(IF(COUNTIF(参加者名簿!$C$12:$E$111,M84),参加申込書本紙!$D$8,VLOOKUP(M84,他団体選手登録票!$C$12:$I$31,7,FALSE)),"")</f>
        <v/>
      </c>
      <c r="AU84" s="237"/>
      <c r="AV84" s="238"/>
      <c r="AW84" s="92">
        <v>4</v>
      </c>
      <c r="AX84" s="236" t="str">
        <f>IFERROR(IF(COUNTIF(参加者名簿!$C$12:$E$111,Q84),参加申込書本紙!$D$8,VLOOKUP(Q84,他団体選手登録票!$C$12:$I$31,7,FALSE)),"")</f>
        <v/>
      </c>
      <c r="AY84" s="237"/>
      <c r="AZ84" s="238"/>
      <c r="BA84" s="24" t="s">
        <v>24</v>
      </c>
      <c r="BB84" s="93" t="str">
        <f>IF(BA84="相手方",0,IF(BA84="当方",COUNT(E84:T84),IF(BA84="個々",COUNTIF(AK84:AZ84,参加申込書本紙!$D$8),"")))</f>
        <v/>
      </c>
      <c r="BC84" s="25"/>
    </row>
    <row r="85" spans="1:55" ht="21.65" customHeight="1" thickBot="1" x14ac:dyDescent="0.6">
      <c r="A85" s="11"/>
      <c r="B85" s="91">
        <v>69</v>
      </c>
      <c r="C85" s="22"/>
      <c r="D85" s="23"/>
      <c r="E85" s="239"/>
      <c r="F85" s="240"/>
      <c r="G85" s="240"/>
      <c r="H85" s="241"/>
      <c r="I85" s="242"/>
      <c r="J85" s="243"/>
      <c r="K85" s="243"/>
      <c r="L85" s="244"/>
      <c r="M85" s="242"/>
      <c r="N85" s="243"/>
      <c r="O85" s="243"/>
      <c r="P85" s="244"/>
      <c r="Q85" s="242"/>
      <c r="R85" s="243"/>
      <c r="S85" s="243"/>
      <c r="T85" s="239"/>
      <c r="U85" s="245" t="str">
        <f>IF(E85="","",IFERROR(VLOOKUP(E85,参加者名簿!$C$12:$H$111,4,FALSE),IFERROR(VLOOKUP(E85,他団体選手登録票!$C$12:$H$31,4,FALSE),"ERROR!!")))</f>
        <v/>
      </c>
      <c r="V85" s="246"/>
      <c r="W85" s="246"/>
      <c r="X85" s="247"/>
      <c r="Y85" s="245" t="str">
        <f>IF(I85="","",IFERROR(VLOOKUP(I85,参加者名簿!$C$12:$H$61,4,FALSE),IFERROR(VLOOKUP(I85,他団体選手登録票!$C$12:$H$31,4,FALSE),"ERROR!!")))</f>
        <v/>
      </c>
      <c r="Z85" s="246"/>
      <c r="AA85" s="246"/>
      <c r="AB85" s="247"/>
      <c r="AC85" s="245" t="str">
        <f>IF(M85="","",IFERROR(VLOOKUP(M85,参加者名簿!$C$12:$H$61,4,FALSE),IFERROR(VLOOKUP(M85,他団体選手登録票!$C$12:$H$31,4,FALSE),"ERROR!!")))</f>
        <v/>
      </c>
      <c r="AD85" s="246"/>
      <c r="AE85" s="246"/>
      <c r="AF85" s="247"/>
      <c r="AG85" s="245" t="str">
        <f>IF(Q85="","",IFERROR(VLOOKUP(Q85,参加者名簿!$C$12:$H$61,4,FALSE),IFERROR(VLOOKUP(Q85,他団体選手登録票!$C$12:$H$31,4,FALSE),"ERROR!!")))</f>
        <v/>
      </c>
      <c r="AH85" s="246"/>
      <c r="AI85" s="246"/>
      <c r="AJ85" s="247"/>
      <c r="AK85" s="92">
        <v>1</v>
      </c>
      <c r="AL85" s="236" t="str">
        <f>IFERROR(IF(COUNTIF(参加者名簿!$C$12:$E$111,E85),参加申込書本紙!$D$8,VLOOKUP(E85,他団体選手登録票!$C$12:$I$31,7,FALSE)),"")</f>
        <v/>
      </c>
      <c r="AM85" s="237"/>
      <c r="AN85" s="238"/>
      <c r="AO85" s="92">
        <v>2</v>
      </c>
      <c r="AP85" s="236" t="str">
        <f>IFERROR(IF(COUNTIF(参加者名簿!$C$12:$E$111,I85),参加申込書本紙!$D$8,VLOOKUP(I85,他団体選手登録票!$C$12:$I$31,7,FALSE)),"")</f>
        <v/>
      </c>
      <c r="AQ85" s="237"/>
      <c r="AR85" s="238"/>
      <c r="AS85" s="92">
        <v>3</v>
      </c>
      <c r="AT85" s="236" t="str">
        <f>IFERROR(IF(COUNTIF(参加者名簿!$C$12:$E$111,M85),参加申込書本紙!$D$8,VLOOKUP(M85,他団体選手登録票!$C$12:$I$31,7,FALSE)),"")</f>
        <v/>
      </c>
      <c r="AU85" s="237"/>
      <c r="AV85" s="238"/>
      <c r="AW85" s="92">
        <v>4</v>
      </c>
      <c r="AX85" s="236" t="str">
        <f>IFERROR(IF(COUNTIF(参加者名簿!$C$12:$E$111,Q85),参加申込書本紙!$D$8,VLOOKUP(Q85,他団体選手登録票!$C$12:$I$31,7,FALSE)),"")</f>
        <v/>
      </c>
      <c r="AY85" s="237"/>
      <c r="AZ85" s="238"/>
      <c r="BA85" s="24" t="s">
        <v>24</v>
      </c>
      <c r="BB85" s="93" t="str">
        <f>IF(BA85="相手方",0,IF(BA85="当方",COUNT(E85:T85),IF(BA85="個々",COUNTIF(AK85:AZ85,参加申込書本紙!$D$8),"")))</f>
        <v/>
      </c>
      <c r="BC85" s="25"/>
    </row>
    <row r="86" spans="1:55" ht="21.65" customHeight="1" thickBot="1" x14ac:dyDescent="0.6">
      <c r="A86" s="11"/>
      <c r="B86" s="91">
        <v>70</v>
      </c>
      <c r="C86" s="22"/>
      <c r="D86" s="23"/>
      <c r="E86" s="239"/>
      <c r="F86" s="240"/>
      <c r="G86" s="240"/>
      <c r="H86" s="241"/>
      <c r="I86" s="242"/>
      <c r="J86" s="243"/>
      <c r="K86" s="243"/>
      <c r="L86" s="244"/>
      <c r="M86" s="242"/>
      <c r="N86" s="243"/>
      <c r="O86" s="243"/>
      <c r="P86" s="244"/>
      <c r="Q86" s="242"/>
      <c r="R86" s="243"/>
      <c r="S86" s="243"/>
      <c r="T86" s="239"/>
      <c r="U86" s="245" t="str">
        <f>IF(E86="","",IFERROR(VLOOKUP(E86,参加者名簿!$C$12:$H$111,4,FALSE),IFERROR(VLOOKUP(E86,他団体選手登録票!$C$12:$H$31,4,FALSE),"ERROR!!")))</f>
        <v/>
      </c>
      <c r="V86" s="246"/>
      <c r="W86" s="246"/>
      <c r="X86" s="247"/>
      <c r="Y86" s="245" t="str">
        <f>IF(I86="","",IFERROR(VLOOKUP(I86,参加者名簿!$C$12:$H$61,4,FALSE),IFERROR(VLOOKUP(I86,他団体選手登録票!$C$12:$H$31,4,FALSE),"ERROR!!")))</f>
        <v/>
      </c>
      <c r="Z86" s="246"/>
      <c r="AA86" s="246"/>
      <c r="AB86" s="247"/>
      <c r="AC86" s="245" t="str">
        <f>IF(M86="","",IFERROR(VLOOKUP(M86,参加者名簿!$C$12:$H$61,4,FALSE),IFERROR(VLOOKUP(M86,他団体選手登録票!$C$12:$H$31,4,FALSE),"ERROR!!")))</f>
        <v/>
      </c>
      <c r="AD86" s="246"/>
      <c r="AE86" s="246"/>
      <c r="AF86" s="247"/>
      <c r="AG86" s="245" t="str">
        <f>IF(Q86="","",IFERROR(VLOOKUP(Q86,参加者名簿!$C$12:$H$61,4,FALSE),IFERROR(VLOOKUP(Q86,他団体選手登録票!$C$12:$H$31,4,FALSE),"ERROR!!")))</f>
        <v/>
      </c>
      <c r="AH86" s="246"/>
      <c r="AI86" s="246"/>
      <c r="AJ86" s="247"/>
      <c r="AK86" s="92">
        <v>1</v>
      </c>
      <c r="AL86" s="236" t="str">
        <f>IFERROR(IF(COUNTIF(参加者名簿!$C$12:$E$111,E86),参加申込書本紙!$D$8,VLOOKUP(E86,他団体選手登録票!$C$12:$I$31,7,FALSE)),"")</f>
        <v/>
      </c>
      <c r="AM86" s="237"/>
      <c r="AN86" s="238"/>
      <c r="AO86" s="92">
        <v>2</v>
      </c>
      <c r="AP86" s="236" t="str">
        <f>IFERROR(IF(COUNTIF(参加者名簿!$C$12:$E$111,I86),参加申込書本紙!$D$8,VLOOKUP(I86,他団体選手登録票!$C$12:$I$31,7,FALSE)),"")</f>
        <v/>
      </c>
      <c r="AQ86" s="237"/>
      <c r="AR86" s="238"/>
      <c r="AS86" s="92">
        <v>3</v>
      </c>
      <c r="AT86" s="236" t="str">
        <f>IFERROR(IF(COUNTIF(参加者名簿!$C$12:$E$111,M86),参加申込書本紙!$D$8,VLOOKUP(M86,他団体選手登録票!$C$12:$I$31,7,FALSE)),"")</f>
        <v/>
      </c>
      <c r="AU86" s="237"/>
      <c r="AV86" s="238"/>
      <c r="AW86" s="92">
        <v>4</v>
      </c>
      <c r="AX86" s="236" t="str">
        <f>IFERROR(IF(COUNTIF(参加者名簿!$C$12:$E$111,Q86),参加申込書本紙!$D$8,VLOOKUP(Q86,他団体選手登録票!$C$12:$I$31,7,FALSE)),"")</f>
        <v/>
      </c>
      <c r="AY86" s="237"/>
      <c r="AZ86" s="238"/>
      <c r="BA86" s="24" t="s">
        <v>24</v>
      </c>
      <c r="BB86" s="93" t="str">
        <f>IF(BA86="相手方",0,IF(BA86="当方",COUNT(E86:T86),IF(BA86="個々",COUNTIF(AK86:AZ86,参加申込書本紙!$D$8),"")))</f>
        <v/>
      </c>
      <c r="BC86" s="25"/>
    </row>
    <row r="87" spans="1:55" ht="21.65" customHeight="1" thickBot="1" x14ac:dyDescent="0.6">
      <c r="A87" s="11"/>
      <c r="B87" s="91">
        <v>71</v>
      </c>
      <c r="C87" s="22"/>
      <c r="D87" s="23"/>
      <c r="E87" s="239"/>
      <c r="F87" s="240"/>
      <c r="G87" s="240"/>
      <c r="H87" s="241"/>
      <c r="I87" s="242"/>
      <c r="J87" s="243"/>
      <c r="K87" s="243"/>
      <c r="L87" s="244"/>
      <c r="M87" s="242"/>
      <c r="N87" s="243"/>
      <c r="O87" s="243"/>
      <c r="P87" s="244"/>
      <c r="Q87" s="242"/>
      <c r="R87" s="243"/>
      <c r="S87" s="243"/>
      <c r="T87" s="239"/>
      <c r="U87" s="245" t="str">
        <f>IF(E87="","",IFERROR(VLOOKUP(E87,参加者名簿!$C$12:$H$111,4,FALSE),IFERROR(VLOOKUP(E87,他団体選手登録票!$C$12:$H$31,4,FALSE),"ERROR!!")))</f>
        <v/>
      </c>
      <c r="V87" s="246"/>
      <c r="W87" s="246"/>
      <c r="X87" s="247"/>
      <c r="Y87" s="245" t="str">
        <f>IF(I87="","",IFERROR(VLOOKUP(I87,参加者名簿!$C$12:$H$61,4,FALSE),IFERROR(VLOOKUP(I87,他団体選手登録票!$C$12:$H$31,4,FALSE),"ERROR!!")))</f>
        <v/>
      </c>
      <c r="Z87" s="246"/>
      <c r="AA87" s="246"/>
      <c r="AB87" s="247"/>
      <c r="AC87" s="245" t="str">
        <f>IF(M87="","",IFERROR(VLOOKUP(M87,参加者名簿!$C$12:$H$61,4,FALSE),IFERROR(VLOOKUP(M87,他団体選手登録票!$C$12:$H$31,4,FALSE),"ERROR!!")))</f>
        <v/>
      </c>
      <c r="AD87" s="246"/>
      <c r="AE87" s="246"/>
      <c r="AF87" s="247"/>
      <c r="AG87" s="245" t="str">
        <f>IF(Q87="","",IFERROR(VLOOKUP(Q87,参加者名簿!$C$12:$H$61,4,FALSE),IFERROR(VLOOKUP(Q87,他団体選手登録票!$C$12:$H$31,4,FALSE),"ERROR!!")))</f>
        <v/>
      </c>
      <c r="AH87" s="246"/>
      <c r="AI87" s="246"/>
      <c r="AJ87" s="247"/>
      <c r="AK87" s="92">
        <v>1</v>
      </c>
      <c r="AL87" s="236" t="str">
        <f>IFERROR(IF(COUNTIF(参加者名簿!$C$12:$E$111,E87),参加申込書本紙!$D$8,VLOOKUP(E87,他団体選手登録票!$C$12:$I$31,7,FALSE)),"")</f>
        <v/>
      </c>
      <c r="AM87" s="237"/>
      <c r="AN87" s="238"/>
      <c r="AO87" s="92">
        <v>2</v>
      </c>
      <c r="AP87" s="236" t="str">
        <f>IFERROR(IF(COUNTIF(参加者名簿!$C$12:$E$111,I87),参加申込書本紙!$D$8,VLOOKUP(I87,他団体選手登録票!$C$12:$I$31,7,FALSE)),"")</f>
        <v/>
      </c>
      <c r="AQ87" s="237"/>
      <c r="AR87" s="238"/>
      <c r="AS87" s="92">
        <v>3</v>
      </c>
      <c r="AT87" s="236" t="str">
        <f>IFERROR(IF(COUNTIF(参加者名簿!$C$12:$E$111,M87),参加申込書本紙!$D$8,VLOOKUP(M87,他団体選手登録票!$C$12:$I$31,7,FALSE)),"")</f>
        <v/>
      </c>
      <c r="AU87" s="237"/>
      <c r="AV87" s="238"/>
      <c r="AW87" s="92">
        <v>4</v>
      </c>
      <c r="AX87" s="236" t="str">
        <f>IFERROR(IF(COUNTIF(参加者名簿!$C$12:$E$111,Q87),参加申込書本紙!$D$8,VLOOKUP(Q87,他団体選手登録票!$C$12:$I$31,7,FALSE)),"")</f>
        <v/>
      </c>
      <c r="AY87" s="237"/>
      <c r="AZ87" s="238"/>
      <c r="BA87" s="24" t="s">
        <v>24</v>
      </c>
      <c r="BB87" s="93" t="str">
        <f>IF(BA87="相手方",0,IF(BA87="当方",COUNT(E87:T87),IF(BA87="個々",COUNTIF(AK87:AZ87,参加申込書本紙!$D$8),"")))</f>
        <v/>
      </c>
      <c r="BC87" s="25"/>
    </row>
    <row r="88" spans="1:55" ht="21.65" customHeight="1" thickBot="1" x14ac:dyDescent="0.6">
      <c r="A88" s="11"/>
      <c r="B88" s="91">
        <v>72</v>
      </c>
      <c r="C88" s="22"/>
      <c r="D88" s="23"/>
      <c r="E88" s="239"/>
      <c r="F88" s="240"/>
      <c r="G88" s="240"/>
      <c r="H88" s="241"/>
      <c r="I88" s="242"/>
      <c r="J88" s="243"/>
      <c r="K88" s="243"/>
      <c r="L88" s="244"/>
      <c r="M88" s="242"/>
      <c r="N88" s="243"/>
      <c r="O88" s="243"/>
      <c r="P88" s="244"/>
      <c r="Q88" s="242"/>
      <c r="R88" s="243"/>
      <c r="S88" s="243"/>
      <c r="T88" s="239"/>
      <c r="U88" s="245" t="str">
        <f>IF(E88="","",IFERROR(VLOOKUP(E88,参加者名簿!$C$12:$H$111,4,FALSE),IFERROR(VLOOKUP(E88,他団体選手登録票!$C$12:$H$31,4,FALSE),"ERROR!!")))</f>
        <v/>
      </c>
      <c r="V88" s="246"/>
      <c r="W88" s="246"/>
      <c r="X88" s="247"/>
      <c r="Y88" s="245" t="str">
        <f>IF(I88="","",IFERROR(VLOOKUP(I88,参加者名簿!$C$12:$H$61,4,FALSE),IFERROR(VLOOKUP(I88,他団体選手登録票!$C$12:$H$31,4,FALSE),"ERROR!!")))</f>
        <v/>
      </c>
      <c r="Z88" s="246"/>
      <c r="AA88" s="246"/>
      <c r="AB88" s="247"/>
      <c r="AC88" s="245" t="str">
        <f>IF(M88="","",IFERROR(VLOOKUP(M88,参加者名簿!$C$12:$H$61,4,FALSE),IFERROR(VLOOKUP(M88,他団体選手登録票!$C$12:$H$31,4,FALSE),"ERROR!!")))</f>
        <v/>
      </c>
      <c r="AD88" s="246"/>
      <c r="AE88" s="246"/>
      <c r="AF88" s="247"/>
      <c r="AG88" s="245" t="str">
        <f>IF(Q88="","",IFERROR(VLOOKUP(Q88,参加者名簿!$C$12:$H$61,4,FALSE),IFERROR(VLOOKUP(Q88,他団体選手登録票!$C$12:$H$31,4,FALSE),"ERROR!!")))</f>
        <v/>
      </c>
      <c r="AH88" s="246"/>
      <c r="AI88" s="246"/>
      <c r="AJ88" s="247"/>
      <c r="AK88" s="92">
        <v>1</v>
      </c>
      <c r="AL88" s="236" t="str">
        <f>IFERROR(IF(COUNTIF(参加者名簿!$C$12:$E$111,E88),参加申込書本紙!$D$8,VLOOKUP(E88,他団体選手登録票!$C$12:$I$31,7,FALSE)),"")</f>
        <v/>
      </c>
      <c r="AM88" s="237"/>
      <c r="AN88" s="238"/>
      <c r="AO88" s="92">
        <v>2</v>
      </c>
      <c r="AP88" s="236" t="str">
        <f>IFERROR(IF(COUNTIF(参加者名簿!$C$12:$E$111,I88),参加申込書本紙!$D$8,VLOOKUP(I88,他団体選手登録票!$C$12:$I$31,7,FALSE)),"")</f>
        <v/>
      </c>
      <c r="AQ88" s="237"/>
      <c r="AR88" s="238"/>
      <c r="AS88" s="92">
        <v>3</v>
      </c>
      <c r="AT88" s="236" t="str">
        <f>IFERROR(IF(COUNTIF(参加者名簿!$C$12:$E$111,M88),参加申込書本紙!$D$8,VLOOKUP(M88,他団体選手登録票!$C$12:$I$31,7,FALSE)),"")</f>
        <v/>
      </c>
      <c r="AU88" s="237"/>
      <c r="AV88" s="238"/>
      <c r="AW88" s="92">
        <v>4</v>
      </c>
      <c r="AX88" s="236" t="str">
        <f>IFERROR(IF(COUNTIF(参加者名簿!$C$12:$E$111,Q88),参加申込書本紙!$D$8,VLOOKUP(Q88,他団体選手登録票!$C$12:$I$31,7,FALSE)),"")</f>
        <v/>
      </c>
      <c r="AY88" s="237"/>
      <c r="AZ88" s="238"/>
      <c r="BA88" s="24" t="s">
        <v>24</v>
      </c>
      <c r="BB88" s="93" t="str">
        <f>IF(BA88="相手方",0,IF(BA88="当方",COUNT(E88:T88),IF(BA88="個々",COUNTIF(AK88:AZ88,参加申込書本紙!$D$8),"")))</f>
        <v/>
      </c>
      <c r="BC88" s="25"/>
    </row>
    <row r="89" spans="1:55" ht="21.65" customHeight="1" thickBot="1" x14ac:dyDescent="0.6">
      <c r="A89" s="11"/>
      <c r="B89" s="91">
        <v>73</v>
      </c>
      <c r="C89" s="22"/>
      <c r="D89" s="23"/>
      <c r="E89" s="239"/>
      <c r="F89" s="240"/>
      <c r="G89" s="240"/>
      <c r="H89" s="241"/>
      <c r="I89" s="242"/>
      <c r="J89" s="243"/>
      <c r="K89" s="243"/>
      <c r="L89" s="244"/>
      <c r="M89" s="242"/>
      <c r="N89" s="243"/>
      <c r="O89" s="243"/>
      <c r="P89" s="244"/>
      <c r="Q89" s="242"/>
      <c r="R89" s="243"/>
      <c r="S89" s="243"/>
      <c r="T89" s="239"/>
      <c r="U89" s="245" t="str">
        <f>IF(E89="","",IFERROR(VLOOKUP(E89,参加者名簿!$C$12:$H$111,4,FALSE),IFERROR(VLOOKUP(E89,他団体選手登録票!$C$12:$H$31,4,FALSE),"ERROR!!")))</f>
        <v/>
      </c>
      <c r="V89" s="246"/>
      <c r="W89" s="246"/>
      <c r="X89" s="247"/>
      <c r="Y89" s="245" t="str">
        <f>IF(I89="","",IFERROR(VLOOKUP(I89,参加者名簿!$C$12:$H$61,4,FALSE),IFERROR(VLOOKUP(I89,他団体選手登録票!$C$12:$H$31,4,FALSE),"ERROR!!")))</f>
        <v/>
      </c>
      <c r="Z89" s="246"/>
      <c r="AA89" s="246"/>
      <c r="AB89" s="247"/>
      <c r="AC89" s="245" t="str">
        <f>IF(M89="","",IFERROR(VLOOKUP(M89,参加者名簿!$C$12:$H$61,4,FALSE),IFERROR(VLOOKUP(M89,他団体選手登録票!$C$12:$H$31,4,FALSE),"ERROR!!")))</f>
        <v/>
      </c>
      <c r="AD89" s="246"/>
      <c r="AE89" s="246"/>
      <c r="AF89" s="247"/>
      <c r="AG89" s="245" t="str">
        <f>IF(Q89="","",IFERROR(VLOOKUP(Q89,参加者名簿!$C$12:$H$61,4,FALSE),IFERROR(VLOOKUP(Q89,他団体選手登録票!$C$12:$H$31,4,FALSE),"ERROR!!")))</f>
        <v/>
      </c>
      <c r="AH89" s="246"/>
      <c r="AI89" s="246"/>
      <c r="AJ89" s="247"/>
      <c r="AK89" s="92">
        <v>1</v>
      </c>
      <c r="AL89" s="236" t="str">
        <f>IFERROR(IF(COUNTIF(参加者名簿!$C$12:$E$111,E89),参加申込書本紙!$D$8,VLOOKUP(E89,他団体選手登録票!$C$12:$I$31,7,FALSE)),"")</f>
        <v/>
      </c>
      <c r="AM89" s="237"/>
      <c r="AN89" s="238"/>
      <c r="AO89" s="92">
        <v>2</v>
      </c>
      <c r="AP89" s="236" t="str">
        <f>IFERROR(IF(COUNTIF(参加者名簿!$C$12:$E$111,I89),参加申込書本紙!$D$8,VLOOKUP(I89,他団体選手登録票!$C$12:$I$31,7,FALSE)),"")</f>
        <v/>
      </c>
      <c r="AQ89" s="237"/>
      <c r="AR89" s="238"/>
      <c r="AS89" s="92">
        <v>3</v>
      </c>
      <c r="AT89" s="236" t="str">
        <f>IFERROR(IF(COUNTIF(参加者名簿!$C$12:$E$111,M89),参加申込書本紙!$D$8,VLOOKUP(M89,他団体選手登録票!$C$12:$I$31,7,FALSE)),"")</f>
        <v/>
      </c>
      <c r="AU89" s="237"/>
      <c r="AV89" s="238"/>
      <c r="AW89" s="92">
        <v>4</v>
      </c>
      <c r="AX89" s="236" t="str">
        <f>IFERROR(IF(COUNTIF(参加者名簿!$C$12:$E$111,Q89),参加申込書本紙!$D$8,VLOOKUP(Q89,他団体選手登録票!$C$12:$I$31,7,FALSE)),"")</f>
        <v/>
      </c>
      <c r="AY89" s="237"/>
      <c r="AZ89" s="238"/>
      <c r="BA89" s="24" t="s">
        <v>24</v>
      </c>
      <c r="BB89" s="93" t="str">
        <f>IF(BA89="相手方",0,IF(BA89="当方",COUNT(E89:T89),IF(BA89="個々",COUNTIF(AK89:AZ89,参加申込書本紙!$D$8),"")))</f>
        <v/>
      </c>
      <c r="BC89" s="25"/>
    </row>
    <row r="90" spans="1:55" ht="21.65" customHeight="1" thickBot="1" x14ac:dyDescent="0.6">
      <c r="A90" s="11"/>
      <c r="B90" s="91">
        <v>74</v>
      </c>
      <c r="C90" s="22"/>
      <c r="D90" s="23"/>
      <c r="E90" s="239"/>
      <c r="F90" s="240"/>
      <c r="G90" s="240"/>
      <c r="H90" s="241"/>
      <c r="I90" s="242"/>
      <c r="J90" s="243"/>
      <c r="K90" s="243"/>
      <c r="L90" s="244"/>
      <c r="M90" s="242"/>
      <c r="N90" s="243"/>
      <c r="O90" s="243"/>
      <c r="P90" s="244"/>
      <c r="Q90" s="242"/>
      <c r="R90" s="243"/>
      <c r="S90" s="243"/>
      <c r="T90" s="239"/>
      <c r="U90" s="245" t="str">
        <f>IF(E90="","",IFERROR(VLOOKUP(E90,参加者名簿!$C$12:$H$111,4,FALSE),IFERROR(VLOOKUP(E90,他団体選手登録票!$C$12:$H$31,4,FALSE),"ERROR!!")))</f>
        <v/>
      </c>
      <c r="V90" s="246"/>
      <c r="W90" s="246"/>
      <c r="X90" s="247"/>
      <c r="Y90" s="245" t="str">
        <f>IF(I90="","",IFERROR(VLOOKUP(I90,参加者名簿!$C$12:$H$61,4,FALSE),IFERROR(VLOOKUP(I90,他団体選手登録票!$C$12:$H$31,4,FALSE),"ERROR!!")))</f>
        <v/>
      </c>
      <c r="Z90" s="246"/>
      <c r="AA90" s="246"/>
      <c r="AB90" s="247"/>
      <c r="AC90" s="245" t="str">
        <f>IF(M90="","",IFERROR(VLOOKUP(M90,参加者名簿!$C$12:$H$61,4,FALSE),IFERROR(VLOOKUP(M90,他団体選手登録票!$C$12:$H$31,4,FALSE),"ERROR!!")))</f>
        <v/>
      </c>
      <c r="AD90" s="246"/>
      <c r="AE90" s="246"/>
      <c r="AF90" s="247"/>
      <c r="AG90" s="245" t="str">
        <f>IF(Q90="","",IFERROR(VLOOKUP(Q90,参加者名簿!$C$12:$H$61,4,FALSE),IFERROR(VLOOKUP(Q90,他団体選手登録票!$C$12:$H$31,4,FALSE),"ERROR!!")))</f>
        <v/>
      </c>
      <c r="AH90" s="246"/>
      <c r="AI90" s="246"/>
      <c r="AJ90" s="247"/>
      <c r="AK90" s="92">
        <v>1</v>
      </c>
      <c r="AL90" s="236" t="str">
        <f>IFERROR(IF(COUNTIF(参加者名簿!$C$12:$E$111,E90),参加申込書本紙!$D$8,VLOOKUP(E90,他団体選手登録票!$C$12:$I$31,7,FALSE)),"")</f>
        <v/>
      </c>
      <c r="AM90" s="237"/>
      <c r="AN90" s="238"/>
      <c r="AO90" s="92">
        <v>2</v>
      </c>
      <c r="AP90" s="236" t="str">
        <f>IFERROR(IF(COUNTIF(参加者名簿!$C$12:$E$111,I90),参加申込書本紙!$D$8,VLOOKUP(I90,他団体選手登録票!$C$12:$I$31,7,FALSE)),"")</f>
        <v/>
      </c>
      <c r="AQ90" s="237"/>
      <c r="AR90" s="238"/>
      <c r="AS90" s="92">
        <v>3</v>
      </c>
      <c r="AT90" s="236" t="str">
        <f>IFERROR(IF(COUNTIF(参加者名簿!$C$12:$E$111,M90),参加申込書本紙!$D$8,VLOOKUP(M90,他団体選手登録票!$C$12:$I$31,7,FALSE)),"")</f>
        <v/>
      </c>
      <c r="AU90" s="237"/>
      <c r="AV90" s="238"/>
      <c r="AW90" s="92">
        <v>4</v>
      </c>
      <c r="AX90" s="236" t="str">
        <f>IFERROR(IF(COUNTIF(参加者名簿!$C$12:$E$111,Q90),参加申込書本紙!$D$8,VLOOKUP(Q90,他団体選手登録票!$C$12:$I$31,7,FALSE)),"")</f>
        <v/>
      </c>
      <c r="AY90" s="237"/>
      <c r="AZ90" s="238"/>
      <c r="BA90" s="24" t="s">
        <v>24</v>
      </c>
      <c r="BB90" s="93" t="str">
        <f>IF(BA90="相手方",0,IF(BA90="当方",COUNT(E90:T90),IF(BA90="個々",COUNTIF(AK90:AZ90,参加申込書本紙!$D$8),"")))</f>
        <v/>
      </c>
      <c r="BC90" s="25"/>
    </row>
    <row r="91" spans="1:55" ht="21.65" customHeight="1" thickBot="1" x14ac:dyDescent="0.6">
      <c r="A91" s="11"/>
      <c r="B91" s="91">
        <v>75</v>
      </c>
      <c r="C91" s="22"/>
      <c r="D91" s="23"/>
      <c r="E91" s="239"/>
      <c r="F91" s="240"/>
      <c r="G91" s="240"/>
      <c r="H91" s="241"/>
      <c r="I91" s="242"/>
      <c r="J91" s="243"/>
      <c r="K91" s="243"/>
      <c r="L91" s="244"/>
      <c r="M91" s="242"/>
      <c r="N91" s="243"/>
      <c r="O91" s="243"/>
      <c r="P91" s="244"/>
      <c r="Q91" s="242"/>
      <c r="R91" s="243"/>
      <c r="S91" s="243"/>
      <c r="T91" s="239"/>
      <c r="U91" s="245" t="str">
        <f>IF(E91="","",IFERROR(VLOOKUP(E91,参加者名簿!$C$12:$H$111,4,FALSE),IFERROR(VLOOKUP(E91,他団体選手登録票!$C$12:$H$31,4,FALSE),"ERROR!!")))</f>
        <v/>
      </c>
      <c r="V91" s="246"/>
      <c r="W91" s="246"/>
      <c r="X91" s="247"/>
      <c r="Y91" s="245" t="str">
        <f>IF(I91="","",IFERROR(VLOOKUP(I91,参加者名簿!$C$12:$H$61,4,FALSE),IFERROR(VLOOKUP(I91,他団体選手登録票!$C$12:$H$31,4,FALSE),"ERROR!!")))</f>
        <v/>
      </c>
      <c r="Z91" s="246"/>
      <c r="AA91" s="246"/>
      <c r="AB91" s="247"/>
      <c r="AC91" s="245" t="str">
        <f>IF(M91="","",IFERROR(VLOOKUP(M91,参加者名簿!$C$12:$H$61,4,FALSE),IFERROR(VLOOKUP(M91,他団体選手登録票!$C$12:$H$31,4,FALSE),"ERROR!!")))</f>
        <v/>
      </c>
      <c r="AD91" s="246"/>
      <c r="AE91" s="246"/>
      <c r="AF91" s="247"/>
      <c r="AG91" s="245" t="str">
        <f>IF(Q91="","",IFERROR(VLOOKUP(Q91,参加者名簿!$C$12:$H$61,4,FALSE),IFERROR(VLOOKUP(Q91,他団体選手登録票!$C$12:$H$31,4,FALSE),"ERROR!!")))</f>
        <v/>
      </c>
      <c r="AH91" s="246"/>
      <c r="AI91" s="246"/>
      <c r="AJ91" s="247"/>
      <c r="AK91" s="92">
        <v>1</v>
      </c>
      <c r="AL91" s="236" t="str">
        <f>IFERROR(IF(COUNTIF(参加者名簿!$C$12:$E$111,E91),参加申込書本紙!$D$8,VLOOKUP(E91,他団体選手登録票!$C$12:$I$31,7,FALSE)),"")</f>
        <v/>
      </c>
      <c r="AM91" s="237"/>
      <c r="AN91" s="238"/>
      <c r="AO91" s="92">
        <v>2</v>
      </c>
      <c r="AP91" s="236" t="str">
        <f>IFERROR(IF(COUNTIF(参加者名簿!$C$12:$E$111,I91),参加申込書本紙!$D$8,VLOOKUP(I91,他団体選手登録票!$C$12:$I$31,7,FALSE)),"")</f>
        <v/>
      </c>
      <c r="AQ91" s="237"/>
      <c r="AR91" s="238"/>
      <c r="AS91" s="92">
        <v>3</v>
      </c>
      <c r="AT91" s="236" t="str">
        <f>IFERROR(IF(COUNTIF(参加者名簿!$C$12:$E$111,M91),参加申込書本紙!$D$8,VLOOKUP(M91,他団体選手登録票!$C$12:$I$31,7,FALSE)),"")</f>
        <v/>
      </c>
      <c r="AU91" s="237"/>
      <c r="AV91" s="238"/>
      <c r="AW91" s="92">
        <v>4</v>
      </c>
      <c r="AX91" s="236" t="str">
        <f>IFERROR(IF(COUNTIF(参加者名簿!$C$12:$E$111,Q91),参加申込書本紙!$D$8,VLOOKUP(Q91,他団体選手登録票!$C$12:$I$31,7,FALSE)),"")</f>
        <v/>
      </c>
      <c r="AY91" s="237"/>
      <c r="AZ91" s="238"/>
      <c r="BA91" s="24" t="s">
        <v>24</v>
      </c>
      <c r="BB91" s="93" t="str">
        <f>IF(BA91="相手方",0,IF(BA91="当方",COUNT(E91:T91),IF(BA91="個々",COUNTIF(AK91:AZ91,参加申込書本紙!$D$8),"")))</f>
        <v/>
      </c>
      <c r="BC91" s="25"/>
    </row>
    <row r="92" spans="1:55" ht="21.65" customHeight="1" thickBot="1" x14ac:dyDescent="0.6">
      <c r="A92" s="11"/>
      <c r="B92" s="91">
        <v>76</v>
      </c>
      <c r="C92" s="22"/>
      <c r="D92" s="23"/>
      <c r="E92" s="239"/>
      <c r="F92" s="240"/>
      <c r="G92" s="240"/>
      <c r="H92" s="241"/>
      <c r="I92" s="242"/>
      <c r="J92" s="243"/>
      <c r="K92" s="243"/>
      <c r="L92" s="244"/>
      <c r="M92" s="242"/>
      <c r="N92" s="243"/>
      <c r="O92" s="243"/>
      <c r="P92" s="244"/>
      <c r="Q92" s="242"/>
      <c r="R92" s="243"/>
      <c r="S92" s="243"/>
      <c r="T92" s="239"/>
      <c r="U92" s="245" t="str">
        <f>IF(E92="","",IFERROR(VLOOKUP(E92,参加者名簿!$C$12:$H$111,4,FALSE),IFERROR(VLOOKUP(E92,他団体選手登録票!$C$12:$H$31,4,FALSE),"ERROR!!")))</f>
        <v/>
      </c>
      <c r="V92" s="246"/>
      <c r="W92" s="246"/>
      <c r="X92" s="247"/>
      <c r="Y92" s="245" t="str">
        <f>IF(I92="","",IFERROR(VLOOKUP(I92,参加者名簿!$C$12:$H$61,4,FALSE),IFERROR(VLOOKUP(I92,他団体選手登録票!$C$12:$H$31,4,FALSE),"ERROR!!")))</f>
        <v/>
      </c>
      <c r="Z92" s="246"/>
      <c r="AA92" s="246"/>
      <c r="AB92" s="247"/>
      <c r="AC92" s="245" t="str">
        <f>IF(M92="","",IFERROR(VLOOKUP(M92,参加者名簿!$C$12:$H$61,4,FALSE),IFERROR(VLOOKUP(M92,他団体選手登録票!$C$12:$H$31,4,FALSE),"ERROR!!")))</f>
        <v/>
      </c>
      <c r="AD92" s="246"/>
      <c r="AE92" s="246"/>
      <c r="AF92" s="247"/>
      <c r="AG92" s="245" t="str">
        <f>IF(Q92="","",IFERROR(VLOOKUP(Q92,参加者名簿!$C$12:$H$61,4,FALSE),IFERROR(VLOOKUP(Q92,他団体選手登録票!$C$12:$H$31,4,FALSE),"ERROR!!")))</f>
        <v/>
      </c>
      <c r="AH92" s="246"/>
      <c r="AI92" s="246"/>
      <c r="AJ92" s="247"/>
      <c r="AK92" s="92">
        <v>1</v>
      </c>
      <c r="AL92" s="236" t="str">
        <f>IFERROR(IF(COUNTIF(参加者名簿!$C$12:$E$111,E92),参加申込書本紙!$D$8,VLOOKUP(E92,他団体選手登録票!$C$12:$I$31,7,FALSE)),"")</f>
        <v/>
      </c>
      <c r="AM92" s="237"/>
      <c r="AN92" s="238"/>
      <c r="AO92" s="92">
        <v>2</v>
      </c>
      <c r="AP92" s="236" t="str">
        <f>IFERROR(IF(COUNTIF(参加者名簿!$C$12:$E$111,I92),参加申込書本紙!$D$8,VLOOKUP(I92,他団体選手登録票!$C$12:$I$31,7,FALSE)),"")</f>
        <v/>
      </c>
      <c r="AQ92" s="237"/>
      <c r="AR92" s="238"/>
      <c r="AS92" s="92">
        <v>3</v>
      </c>
      <c r="AT92" s="236" t="str">
        <f>IFERROR(IF(COUNTIF(参加者名簿!$C$12:$E$111,M92),参加申込書本紙!$D$8,VLOOKUP(M92,他団体選手登録票!$C$12:$I$31,7,FALSE)),"")</f>
        <v/>
      </c>
      <c r="AU92" s="237"/>
      <c r="AV92" s="238"/>
      <c r="AW92" s="92">
        <v>4</v>
      </c>
      <c r="AX92" s="236" t="str">
        <f>IFERROR(IF(COUNTIF(参加者名簿!$C$12:$E$111,Q92),参加申込書本紙!$D$8,VLOOKUP(Q92,他団体選手登録票!$C$12:$I$31,7,FALSE)),"")</f>
        <v/>
      </c>
      <c r="AY92" s="237"/>
      <c r="AZ92" s="238"/>
      <c r="BA92" s="24" t="s">
        <v>24</v>
      </c>
      <c r="BB92" s="93" t="str">
        <f>IF(BA92="相手方",0,IF(BA92="当方",COUNT(E92:T92),IF(BA92="個々",COUNTIF(AK92:AZ92,参加申込書本紙!$D$8),"")))</f>
        <v/>
      </c>
      <c r="BC92" s="25"/>
    </row>
    <row r="93" spans="1:55" ht="21.65" customHeight="1" thickBot="1" x14ac:dyDescent="0.6">
      <c r="A93" s="11"/>
      <c r="B93" s="91">
        <v>77</v>
      </c>
      <c r="C93" s="22"/>
      <c r="D93" s="23"/>
      <c r="E93" s="239"/>
      <c r="F93" s="240"/>
      <c r="G93" s="240"/>
      <c r="H93" s="241"/>
      <c r="I93" s="242"/>
      <c r="J93" s="243"/>
      <c r="K93" s="243"/>
      <c r="L93" s="244"/>
      <c r="M93" s="242"/>
      <c r="N93" s="243"/>
      <c r="O93" s="243"/>
      <c r="P93" s="244"/>
      <c r="Q93" s="242"/>
      <c r="R93" s="243"/>
      <c r="S93" s="243"/>
      <c r="T93" s="239"/>
      <c r="U93" s="245" t="str">
        <f>IF(E93="","",IFERROR(VLOOKUP(E93,参加者名簿!$C$12:$H$111,4,FALSE),IFERROR(VLOOKUP(E93,他団体選手登録票!$C$12:$H$31,4,FALSE),"ERROR!!")))</f>
        <v/>
      </c>
      <c r="V93" s="246"/>
      <c r="W93" s="246"/>
      <c r="X93" s="247"/>
      <c r="Y93" s="245" t="str">
        <f>IF(I93="","",IFERROR(VLOOKUP(I93,参加者名簿!$C$12:$H$61,4,FALSE),IFERROR(VLOOKUP(I93,他団体選手登録票!$C$12:$H$31,4,FALSE),"ERROR!!")))</f>
        <v/>
      </c>
      <c r="Z93" s="246"/>
      <c r="AA93" s="246"/>
      <c r="AB93" s="247"/>
      <c r="AC93" s="245" t="str">
        <f>IF(M93="","",IFERROR(VLOOKUP(M93,参加者名簿!$C$12:$H$61,4,FALSE),IFERROR(VLOOKUP(M93,他団体選手登録票!$C$12:$H$31,4,FALSE),"ERROR!!")))</f>
        <v/>
      </c>
      <c r="AD93" s="246"/>
      <c r="AE93" s="246"/>
      <c r="AF93" s="247"/>
      <c r="AG93" s="245" t="str">
        <f>IF(Q93="","",IFERROR(VLOOKUP(Q93,参加者名簿!$C$12:$H$61,4,FALSE),IFERROR(VLOOKUP(Q93,他団体選手登録票!$C$12:$H$31,4,FALSE),"ERROR!!")))</f>
        <v/>
      </c>
      <c r="AH93" s="246"/>
      <c r="AI93" s="246"/>
      <c r="AJ93" s="247"/>
      <c r="AK93" s="92">
        <v>1</v>
      </c>
      <c r="AL93" s="236" t="str">
        <f>IFERROR(IF(COUNTIF(参加者名簿!$C$12:$E$111,E93),参加申込書本紙!$D$8,VLOOKUP(E93,他団体選手登録票!$C$12:$I$31,7,FALSE)),"")</f>
        <v/>
      </c>
      <c r="AM93" s="237"/>
      <c r="AN93" s="238"/>
      <c r="AO93" s="92">
        <v>2</v>
      </c>
      <c r="AP93" s="236" t="str">
        <f>IFERROR(IF(COUNTIF(参加者名簿!$C$12:$E$111,I93),参加申込書本紙!$D$8,VLOOKUP(I93,他団体選手登録票!$C$12:$I$31,7,FALSE)),"")</f>
        <v/>
      </c>
      <c r="AQ93" s="237"/>
      <c r="AR93" s="238"/>
      <c r="AS93" s="92">
        <v>3</v>
      </c>
      <c r="AT93" s="236" t="str">
        <f>IFERROR(IF(COUNTIF(参加者名簿!$C$12:$E$111,M93),参加申込書本紙!$D$8,VLOOKUP(M93,他団体選手登録票!$C$12:$I$31,7,FALSE)),"")</f>
        <v/>
      </c>
      <c r="AU93" s="237"/>
      <c r="AV93" s="238"/>
      <c r="AW93" s="92">
        <v>4</v>
      </c>
      <c r="AX93" s="236" t="str">
        <f>IFERROR(IF(COUNTIF(参加者名簿!$C$12:$E$111,Q93),参加申込書本紙!$D$8,VLOOKUP(Q93,他団体選手登録票!$C$12:$I$31,7,FALSE)),"")</f>
        <v/>
      </c>
      <c r="AY93" s="237"/>
      <c r="AZ93" s="238"/>
      <c r="BA93" s="24" t="s">
        <v>24</v>
      </c>
      <c r="BB93" s="93" t="str">
        <f>IF(BA93="相手方",0,IF(BA93="当方",COUNT(E93:T93),IF(BA93="個々",COUNTIF(AK93:AZ93,参加申込書本紙!$D$8),"")))</f>
        <v/>
      </c>
      <c r="BC93" s="25"/>
    </row>
    <row r="94" spans="1:55" ht="21.65" customHeight="1" thickBot="1" x14ac:dyDescent="0.6">
      <c r="A94" s="11"/>
      <c r="B94" s="91">
        <v>78</v>
      </c>
      <c r="C94" s="22"/>
      <c r="D94" s="23"/>
      <c r="E94" s="239"/>
      <c r="F94" s="240"/>
      <c r="G94" s="240"/>
      <c r="H94" s="241"/>
      <c r="I94" s="242"/>
      <c r="J94" s="243"/>
      <c r="K94" s="243"/>
      <c r="L94" s="244"/>
      <c r="M94" s="242"/>
      <c r="N94" s="243"/>
      <c r="O94" s="243"/>
      <c r="P94" s="244"/>
      <c r="Q94" s="242"/>
      <c r="R94" s="243"/>
      <c r="S94" s="243"/>
      <c r="T94" s="239"/>
      <c r="U94" s="245" t="str">
        <f>IF(E94="","",IFERROR(VLOOKUP(E94,参加者名簿!$C$12:$H$111,4,FALSE),IFERROR(VLOOKUP(E94,他団体選手登録票!$C$12:$H$31,4,FALSE),"ERROR!!")))</f>
        <v/>
      </c>
      <c r="V94" s="246"/>
      <c r="W94" s="246"/>
      <c r="X94" s="247"/>
      <c r="Y94" s="245" t="str">
        <f>IF(I94="","",IFERROR(VLOOKUP(I94,参加者名簿!$C$12:$H$61,4,FALSE),IFERROR(VLOOKUP(I94,他団体選手登録票!$C$12:$H$31,4,FALSE),"ERROR!!")))</f>
        <v/>
      </c>
      <c r="Z94" s="246"/>
      <c r="AA94" s="246"/>
      <c r="AB94" s="247"/>
      <c r="AC94" s="245" t="str">
        <f>IF(M94="","",IFERROR(VLOOKUP(M94,参加者名簿!$C$12:$H$61,4,FALSE),IFERROR(VLOOKUP(M94,他団体選手登録票!$C$12:$H$31,4,FALSE),"ERROR!!")))</f>
        <v/>
      </c>
      <c r="AD94" s="246"/>
      <c r="AE94" s="246"/>
      <c r="AF94" s="247"/>
      <c r="AG94" s="245" t="str">
        <f>IF(Q94="","",IFERROR(VLOOKUP(Q94,参加者名簿!$C$12:$H$61,4,FALSE),IFERROR(VLOOKUP(Q94,他団体選手登録票!$C$12:$H$31,4,FALSE),"ERROR!!")))</f>
        <v/>
      </c>
      <c r="AH94" s="246"/>
      <c r="AI94" s="246"/>
      <c r="AJ94" s="247"/>
      <c r="AK94" s="92">
        <v>1</v>
      </c>
      <c r="AL94" s="236" t="str">
        <f>IFERROR(IF(COUNTIF(参加者名簿!$C$12:$E$111,E94),参加申込書本紙!$D$8,VLOOKUP(E94,他団体選手登録票!$C$12:$I$31,7,FALSE)),"")</f>
        <v/>
      </c>
      <c r="AM94" s="237"/>
      <c r="AN94" s="238"/>
      <c r="AO94" s="92">
        <v>2</v>
      </c>
      <c r="AP94" s="236" t="str">
        <f>IFERROR(IF(COUNTIF(参加者名簿!$C$12:$E$111,I94),参加申込書本紙!$D$8,VLOOKUP(I94,他団体選手登録票!$C$12:$I$31,7,FALSE)),"")</f>
        <v/>
      </c>
      <c r="AQ94" s="237"/>
      <c r="AR94" s="238"/>
      <c r="AS94" s="92">
        <v>3</v>
      </c>
      <c r="AT94" s="236" t="str">
        <f>IFERROR(IF(COUNTIF(参加者名簿!$C$12:$E$111,M94),参加申込書本紙!$D$8,VLOOKUP(M94,他団体選手登録票!$C$12:$I$31,7,FALSE)),"")</f>
        <v/>
      </c>
      <c r="AU94" s="237"/>
      <c r="AV94" s="238"/>
      <c r="AW94" s="92">
        <v>4</v>
      </c>
      <c r="AX94" s="236" t="str">
        <f>IFERROR(IF(COUNTIF(参加者名簿!$C$12:$E$111,Q94),参加申込書本紙!$D$8,VLOOKUP(Q94,他団体選手登録票!$C$12:$I$31,7,FALSE)),"")</f>
        <v/>
      </c>
      <c r="AY94" s="237"/>
      <c r="AZ94" s="238"/>
      <c r="BA94" s="24" t="s">
        <v>24</v>
      </c>
      <c r="BB94" s="93" t="str">
        <f>IF(BA94="相手方",0,IF(BA94="当方",COUNT(E94:T94),IF(BA94="個々",COUNTIF(AK94:AZ94,参加申込書本紙!$D$8),"")))</f>
        <v/>
      </c>
      <c r="BC94" s="25"/>
    </row>
    <row r="95" spans="1:55" ht="21.65" customHeight="1" thickBot="1" x14ac:dyDescent="0.6">
      <c r="A95" s="11"/>
      <c r="B95" s="91">
        <v>79</v>
      </c>
      <c r="C95" s="22"/>
      <c r="D95" s="23"/>
      <c r="E95" s="239"/>
      <c r="F95" s="240"/>
      <c r="G95" s="240"/>
      <c r="H95" s="241"/>
      <c r="I95" s="242"/>
      <c r="J95" s="243"/>
      <c r="K95" s="243"/>
      <c r="L95" s="244"/>
      <c r="M95" s="242"/>
      <c r="N95" s="243"/>
      <c r="O95" s="243"/>
      <c r="P95" s="244"/>
      <c r="Q95" s="242"/>
      <c r="R95" s="243"/>
      <c r="S95" s="243"/>
      <c r="T95" s="239"/>
      <c r="U95" s="245" t="str">
        <f>IF(E95="","",IFERROR(VLOOKUP(E95,参加者名簿!$C$12:$H$111,4,FALSE),IFERROR(VLOOKUP(E95,他団体選手登録票!$C$12:$H$31,4,FALSE),"ERROR!!")))</f>
        <v/>
      </c>
      <c r="V95" s="246"/>
      <c r="W95" s="246"/>
      <c r="X95" s="247"/>
      <c r="Y95" s="245" t="str">
        <f>IF(I95="","",IFERROR(VLOOKUP(I95,参加者名簿!$C$12:$H$61,4,FALSE),IFERROR(VLOOKUP(I95,他団体選手登録票!$C$12:$H$31,4,FALSE),"ERROR!!")))</f>
        <v/>
      </c>
      <c r="Z95" s="246"/>
      <c r="AA95" s="246"/>
      <c r="AB95" s="247"/>
      <c r="AC95" s="245" t="str">
        <f>IF(M95="","",IFERROR(VLOOKUP(M95,参加者名簿!$C$12:$H$61,4,FALSE),IFERROR(VLOOKUP(M95,他団体選手登録票!$C$12:$H$31,4,FALSE),"ERROR!!")))</f>
        <v/>
      </c>
      <c r="AD95" s="246"/>
      <c r="AE95" s="246"/>
      <c r="AF95" s="247"/>
      <c r="AG95" s="245" t="str">
        <f>IF(Q95="","",IFERROR(VLOOKUP(Q95,参加者名簿!$C$12:$H$61,4,FALSE),IFERROR(VLOOKUP(Q95,他団体選手登録票!$C$12:$H$31,4,FALSE),"ERROR!!")))</f>
        <v/>
      </c>
      <c r="AH95" s="246"/>
      <c r="AI95" s="246"/>
      <c r="AJ95" s="247"/>
      <c r="AK95" s="92">
        <v>1</v>
      </c>
      <c r="AL95" s="236" t="str">
        <f>IFERROR(IF(COUNTIF(参加者名簿!$C$12:$E$111,E95),参加申込書本紙!$D$8,VLOOKUP(E95,他団体選手登録票!$C$12:$I$31,7,FALSE)),"")</f>
        <v/>
      </c>
      <c r="AM95" s="237"/>
      <c r="AN95" s="238"/>
      <c r="AO95" s="92">
        <v>2</v>
      </c>
      <c r="AP95" s="236" t="str">
        <f>IFERROR(IF(COUNTIF(参加者名簿!$C$12:$E$111,I95),参加申込書本紙!$D$8,VLOOKUP(I95,他団体選手登録票!$C$12:$I$31,7,FALSE)),"")</f>
        <v/>
      </c>
      <c r="AQ95" s="237"/>
      <c r="AR95" s="238"/>
      <c r="AS95" s="92">
        <v>3</v>
      </c>
      <c r="AT95" s="236" t="str">
        <f>IFERROR(IF(COUNTIF(参加者名簿!$C$12:$E$111,M95),参加申込書本紙!$D$8,VLOOKUP(M95,他団体選手登録票!$C$12:$I$31,7,FALSE)),"")</f>
        <v/>
      </c>
      <c r="AU95" s="237"/>
      <c r="AV95" s="238"/>
      <c r="AW95" s="92">
        <v>4</v>
      </c>
      <c r="AX95" s="236" t="str">
        <f>IFERROR(IF(COUNTIF(参加者名簿!$C$12:$E$111,Q95),参加申込書本紙!$D$8,VLOOKUP(Q95,他団体選手登録票!$C$12:$I$31,7,FALSE)),"")</f>
        <v/>
      </c>
      <c r="AY95" s="237"/>
      <c r="AZ95" s="238"/>
      <c r="BA95" s="24" t="s">
        <v>24</v>
      </c>
      <c r="BB95" s="93" t="str">
        <f>IF(BA95="相手方",0,IF(BA95="当方",COUNT(E95:T95),IF(BA95="個々",COUNTIF(AK95:AZ95,参加申込書本紙!$D$8),"")))</f>
        <v/>
      </c>
      <c r="BC95" s="25"/>
    </row>
    <row r="96" spans="1:55" ht="21.65" customHeight="1" thickBot="1" x14ac:dyDescent="0.6">
      <c r="A96" s="11"/>
      <c r="B96" s="91">
        <v>80</v>
      </c>
      <c r="C96" s="22"/>
      <c r="D96" s="23"/>
      <c r="E96" s="239"/>
      <c r="F96" s="240"/>
      <c r="G96" s="240"/>
      <c r="H96" s="241"/>
      <c r="I96" s="242"/>
      <c r="J96" s="243"/>
      <c r="K96" s="243"/>
      <c r="L96" s="244"/>
      <c r="M96" s="242"/>
      <c r="N96" s="243"/>
      <c r="O96" s="243"/>
      <c r="P96" s="244"/>
      <c r="Q96" s="242"/>
      <c r="R96" s="243"/>
      <c r="S96" s="243"/>
      <c r="T96" s="239"/>
      <c r="U96" s="245" t="str">
        <f>IF(E96="","",IFERROR(VLOOKUP(E96,参加者名簿!$C$12:$H$111,4,FALSE),IFERROR(VLOOKUP(E96,他団体選手登録票!$C$12:$H$31,4,FALSE),"ERROR!!")))</f>
        <v/>
      </c>
      <c r="V96" s="246"/>
      <c r="W96" s="246"/>
      <c r="X96" s="247"/>
      <c r="Y96" s="245" t="str">
        <f>IF(I96="","",IFERROR(VLOOKUP(I96,参加者名簿!$C$12:$H$61,4,FALSE),IFERROR(VLOOKUP(I96,他団体選手登録票!$C$12:$H$31,4,FALSE),"ERROR!!")))</f>
        <v/>
      </c>
      <c r="Z96" s="246"/>
      <c r="AA96" s="246"/>
      <c r="AB96" s="247"/>
      <c r="AC96" s="245" t="str">
        <f>IF(M96="","",IFERROR(VLOOKUP(M96,参加者名簿!$C$12:$H$61,4,FALSE),IFERROR(VLOOKUP(M96,他団体選手登録票!$C$12:$H$31,4,FALSE),"ERROR!!")))</f>
        <v/>
      </c>
      <c r="AD96" s="246"/>
      <c r="AE96" s="246"/>
      <c r="AF96" s="247"/>
      <c r="AG96" s="245" t="str">
        <f>IF(Q96="","",IFERROR(VLOOKUP(Q96,参加者名簿!$C$12:$H$61,4,FALSE),IFERROR(VLOOKUP(Q96,他団体選手登録票!$C$12:$H$31,4,FALSE),"ERROR!!")))</f>
        <v/>
      </c>
      <c r="AH96" s="246"/>
      <c r="AI96" s="246"/>
      <c r="AJ96" s="247"/>
      <c r="AK96" s="92">
        <v>1</v>
      </c>
      <c r="AL96" s="236" t="str">
        <f>IFERROR(IF(COUNTIF(参加者名簿!$C$12:$E$111,E96),参加申込書本紙!$D$8,VLOOKUP(E96,他団体選手登録票!$C$12:$I$31,7,FALSE)),"")</f>
        <v/>
      </c>
      <c r="AM96" s="237"/>
      <c r="AN96" s="238"/>
      <c r="AO96" s="92">
        <v>2</v>
      </c>
      <c r="AP96" s="236" t="str">
        <f>IFERROR(IF(COUNTIF(参加者名簿!$C$12:$E$111,I96),参加申込書本紙!$D$8,VLOOKUP(I96,他団体選手登録票!$C$12:$I$31,7,FALSE)),"")</f>
        <v/>
      </c>
      <c r="AQ96" s="237"/>
      <c r="AR96" s="238"/>
      <c r="AS96" s="92">
        <v>3</v>
      </c>
      <c r="AT96" s="236" t="str">
        <f>IFERROR(IF(COUNTIF(参加者名簿!$C$12:$E$111,M96),参加申込書本紙!$D$8,VLOOKUP(M96,他団体選手登録票!$C$12:$I$31,7,FALSE)),"")</f>
        <v/>
      </c>
      <c r="AU96" s="237"/>
      <c r="AV96" s="238"/>
      <c r="AW96" s="92">
        <v>4</v>
      </c>
      <c r="AX96" s="236" t="str">
        <f>IFERROR(IF(COUNTIF(参加者名簿!$C$12:$E$111,Q96),参加申込書本紙!$D$8,VLOOKUP(Q96,他団体選手登録票!$C$12:$I$31,7,FALSE)),"")</f>
        <v/>
      </c>
      <c r="AY96" s="237"/>
      <c r="AZ96" s="238"/>
      <c r="BA96" s="24" t="s">
        <v>24</v>
      </c>
      <c r="BB96" s="93" t="str">
        <f>IF(BA96="相手方",0,IF(BA96="当方",COUNT(E96:T96),IF(BA96="個々",COUNTIF(AK96:AZ96,参加申込書本紙!$D$8),"")))</f>
        <v/>
      </c>
      <c r="BC96" s="25"/>
    </row>
    <row r="97" spans="1:55" ht="21.65" customHeight="1" thickBot="1" x14ac:dyDescent="0.6">
      <c r="A97" s="11"/>
      <c r="B97" s="91">
        <v>81</v>
      </c>
      <c r="C97" s="22"/>
      <c r="D97" s="23"/>
      <c r="E97" s="239"/>
      <c r="F97" s="240"/>
      <c r="G97" s="240"/>
      <c r="H97" s="241"/>
      <c r="I97" s="242"/>
      <c r="J97" s="243"/>
      <c r="K97" s="243"/>
      <c r="L97" s="244"/>
      <c r="M97" s="242"/>
      <c r="N97" s="243"/>
      <c r="O97" s="243"/>
      <c r="P97" s="244"/>
      <c r="Q97" s="242"/>
      <c r="R97" s="243"/>
      <c r="S97" s="243"/>
      <c r="T97" s="239"/>
      <c r="U97" s="245" t="str">
        <f>IF(E97="","",IFERROR(VLOOKUP(E97,参加者名簿!$C$12:$H$111,4,FALSE),IFERROR(VLOOKUP(E97,他団体選手登録票!$C$12:$H$31,4,FALSE),"ERROR!!")))</f>
        <v/>
      </c>
      <c r="V97" s="246"/>
      <c r="W97" s="246"/>
      <c r="X97" s="247"/>
      <c r="Y97" s="245" t="str">
        <f>IF(I97="","",IFERROR(VLOOKUP(I97,参加者名簿!$C$12:$H$61,4,FALSE),IFERROR(VLOOKUP(I97,他団体選手登録票!$C$12:$H$31,4,FALSE),"ERROR!!")))</f>
        <v/>
      </c>
      <c r="Z97" s="246"/>
      <c r="AA97" s="246"/>
      <c r="AB97" s="247"/>
      <c r="AC97" s="245" t="str">
        <f>IF(M97="","",IFERROR(VLOOKUP(M97,参加者名簿!$C$12:$H$61,4,FALSE),IFERROR(VLOOKUP(M97,他団体選手登録票!$C$12:$H$31,4,FALSE),"ERROR!!")))</f>
        <v/>
      </c>
      <c r="AD97" s="246"/>
      <c r="AE97" s="246"/>
      <c r="AF97" s="247"/>
      <c r="AG97" s="245" t="str">
        <f>IF(Q97="","",IFERROR(VLOOKUP(Q97,参加者名簿!$C$12:$H$61,4,FALSE),IFERROR(VLOOKUP(Q97,他団体選手登録票!$C$12:$H$31,4,FALSE),"ERROR!!")))</f>
        <v/>
      </c>
      <c r="AH97" s="246"/>
      <c r="AI97" s="246"/>
      <c r="AJ97" s="247"/>
      <c r="AK97" s="92">
        <v>1</v>
      </c>
      <c r="AL97" s="236" t="str">
        <f>IFERROR(IF(COUNTIF(参加者名簿!$C$12:$E$111,E97),参加申込書本紙!$D$8,VLOOKUP(E97,他団体選手登録票!$C$12:$I$31,7,FALSE)),"")</f>
        <v/>
      </c>
      <c r="AM97" s="237"/>
      <c r="AN97" s="238"/>
      <c r="AO97" s="92">
        <v>2</v>
      </c>
      <c r="AP97" s="236" t="str">
        <f>IFERROR(IF(COUNTIF(参加者名簿!$C$12:$E$111,I97),参加申込書本紙!$D$8,VLOOKUP(I97,他団体選手登録票!$C$12:$I$31,7,FALSE)),"")</f>
        <v/>
      </c>
      <c r="AQ97" s="237"/>
      <c r="AR97" s="238"/>
      <c r="AS97" s="92">
        <v>3</v>
      </c>
      <c r="AT97" s="236" t="str">
        <f>IFERROR(IF(COUNTIF(参加者名簿!$C$12:$E$111,M97),参加申込書本紙!$D$8,VLOOKUP(M97,他団体選手登録票!$C$12:$I$31,7,FALSE)),"")</f>
        <v/>
      </c>
      <c r="AU97" s="237"/>
      <c r="AV97" s="238"/>
      <c r="AW97" s="92">
        <v>4</v>
      </c>
      <c r="AX97" s="236" t="str">
        <f>IFERROR(IF(COUNTIF(参加者名簿!$C$12:$E$111,Q97),参加申込書本紙!$D$8,VLOOKUP(Q97,他団体選手登録票!$C$12:$I$31,7,FALSE)),"")</f>
        <v/>
      </c>
      <c r="AY97" s="237"/>
      <c r="AZ97" s="238"/>
      <c r="BA97" s="24" t="s">
        <v>24</v>
      </c>
      <c r="BB97" s="93" t="str">
        <f>IF(BA97="相手方",0,IF(BA97="当方",COUNT(E97:T97),IF(BA97="個々",COUNTIF(AK97:AZ97,参加申込書本紙!$D$8),"")))</f>
        <v/>
      </c>
      <c r="BC97" s="25"/>
    </row>
    <row r="98" spans="1:55" ht="21.65" customHeight="1" thickBot="1" x14ac:dyDescent="0.6">
      <c r="A98" s="11"/>
      <c r="B98" s="91">
        <v>82</v>
      </c>
      <c r="C98" s="22"/>
      <c r="D98" s="23"/>
      <c r="E98" s="239"/>
      <c r="F98" s="240"/>
      <c r="G98" s="240"/>
      <c r="H98" s="241"/>
      <c r="I98" s="242"/>
      <c r="J98" s="243"/>
      <c r="K98" s="243"/>
      <c r="L98" s="244"/>
      <c r="M98" s="242"/>
      <c r="N98" s="243"/>
      <c r="O98" s="243"/>
      <c r="P98" s="244"/>
      <c r="Q98" s="242"/>
      <c r="R98" s="243"/>
      <c r="S98" s="243"/>
      <c r="T98" s="239"/>
      <c r="U98" s="245" t="str">
        <f>IF(E98="","",IFERROR(VLOOKUP(E98,参加者名簿!$C$12:$H$111,4,FALSE),IFERROR(VLOOKUP(E98,他団体選手登録票!$C$12:$H$31,4,FALSE),"ERROR!!")))</f>
        <v/>
      </c>
      <c r="V98" s="246"/>
      <c r="W98" s="246"/>
      <c r="X98" s="247"/>
      <c r="Y98" s="245" t="str">
        <f>IF(I98="","",IFERROR(VLOOKUP(I98,参加者名簿!$C$12:$H$61,4,FALSE),IFERROR(VLOOKUP(I98,他団体選手登録票!$C$12:$H$31,4,FALSE),"ERROR!!")))</f>
        <v/>
      </c>
      <c r="Z98" s="246"/>
      <c r="AA98" s="246"/>
      <c r="AB98" s="247"/>
      <c r="AC98" s="245" t="str">
        <f>IF(M98="","",IFERROR(VLOOKUP(M98,参加者名簿!$C$12:$H$61,4,FALSE),IFERROR(VLOOKUP(M98,他団体選手登録票!$C$12:$H$31,4,FALSE),"ERROR!!")))</f>
        <v/>
      </c>
      <c r="AD98" s="246"/>
      <c r="AE98" s="246"/>
      <c r="AF98" s="247"/>
      <c r="AG98" s="245" t="str">
        <f>IF(Q98="","",IFERROR(VLOOKUP(Q98,参加者名簿!$C$12:$H$61,4,FALSE),IFERROR(VLOOKUP(Q98,他団体選手登録票!$C$12:$H$31,4,FALSE),"ERROR!!")))</f>
        <v/>
      </c>
      <c r="AH98" s="246"/>
      <c r="AI98" s="246"/>
      <c r="AJ98" s="247"/>
      <c r="AK98" s="92">
        <v>1</v>
      </c>
      <c r="AL98" s="236" t="str">
        <f>IFERROR(IF(COUNTIF(参加者名簿!$C$12:$E$111,E98),参加申込書本紙!$D$8,VLOOKUP(E98,他団体選手登録票!$C$12:$I$31,7,FALSE)),"")</f>
        <v/>
      </c>
      <c r="AM98" s="237"/>
      <c r="AN98" s="238"/>
      <c r="AO98" s="92">
        <v>2</v>
      </c>
      <c r="AP98" s="236" t="str">
        <f>IFERROR(IF(COUNTIF(参加者名簿!$C$12:$E$111,I98),参加申込書本紙!$D$8,VLOOKUP(I98,他団体選手登録票!$C$12:$I$31,7,FALSE)),"")</f>
        <v/>
      </c>
      <c r="AQ98" s="237"/>
      <c r="AR98" s="238"/>
      <c r="AS98" s="92">
        <v>3</v>
      </c>
      <c r="AT98" s="236" t="str">
        <f>IFERROR(IF(COUNTIF(参加者名簿!$C$12:$E$111,M98),参加申込書本紙!$D$8,VLOOKUP(M98,他団体選手登録票!$C$12:$I$31,7,FALSE)),"")</f>
        <v/>
      </c>
      <c r="AU98" s="237"/>
      <c r="AV98" s="238"/>
      <c r="AW98" s="92">
        <v>4</v>
      </c>
      <c r="AX98" s="236" t="str">
        <f>IFERROR(IF(COUNTIF(参加者名簿!$C$12:$E$111,Q98),参加申込書本紙!$D$8,VLOOKUP(Q98,他団体選手登録票!$C$12:$I$31,7,FALSE)),"")</f>
        <v/>
      </c>
      <c r="AY98" s="237"/>
      <c r="AZ98" s="238"/>
      <c r="BA98" s="24" t="s">
        <v>24</v>
      </c>
      <c r="BB98" s="93" t="str">
        <f>IF(BA98="相手方",0,IF(BA98="当方",COUNT(E98:T98),IF(BA98="個々",COUNTIF(AK98:AZ98,参加申込書本紙!$D$8),"")))</f>
        <v/>
      </c>
      <c r="BC98" s="25"/>
    </row>
    <row r="99" spans="1:55" ht="21.65" customHeight="1" thickBot="1" x14ac:dyDescent="0.6">
      <c r="A99" s="11"/>
      <c r="B99" s="91">
        <v>83</v>
      </c>
      <c r="C99" s="22"/>
      <c r="D99" s="23"/>
      <c r="E99" s="239"/>
      <c r="F99" s="240"/>
      <c r="G99" s="240"/>
      <c r="H99" s="241"/>
      <c r="I99" s="242"/>
      <c r="J99" s="243"/>
      <c r="K99" s="243"/>
      <c r="L99" s="244"/>
      <c r="M99" s="242"/>
      <c r="N99" s="243"/>
      <c r="O99" s="243"/>
      <c r="P99" s="244"/>
      <c r="Q99" s="242"/>
      <c r="R99" s="243"/>
      <c r="S99" s="243"/>
      <c r="T99" s="239"/>
      <c r="U99" s="245" t="str">
        <f>IF(E99="","",IFERROR(VLOOKUP(E99,参加者名簿!$C$12:$H$111,4,FALSE),IFERROR(VLOOKUP(E99,他団体選手登録票!$C$12:$H$31,4,FALSE),"ERROR!!")))</f>
        <v/>
      </c>
      <c r="V99" s="246"/>
      <c r="W99" s="246"/>
      <c r="X99" s="247"/>
      <c r="Y99" s="245" t="str">
        <f>IF(I99="","",IFERROR(VLOOKUP(I99,参加者名簿!$C$12:$H$61,4,FALSE),IFERROR(VLOOKUP(I99,他団体選手登録票!$C$12:$H$31,4,FALSE),"ERROR!!")))</f>
        <v/>
      </c>
      <c r="Z99" s="246"/>
      <c r="AA99" s="246"/>
      <c r="AB99" s="247"/>
      <c r="AC99" s="245" t="str">
        <f>IF(M99="","",IFERROR(VLOOKUP(M99,参加者名簿!$C$12:$H$61,4,FALSE),IFERROR(VLOOKUP(M99,他団体選手登録票!$C$12:$H$31,4,FALSE),"ERROR!!")))</f>
        <v/>
      </c>
      <c r="AD99" s="246"/>
      <c r="AE99" s="246"/>
      <c r="AF99" s="247"/>
      <c r="AG99" s="245" t="str">
        <f>IF(Q99="","",IFERROR(VLOOKUP(Q99,参加者名簿!$C$12:$H$61,4,FALSE),IFERROR(VLOOKUP(Q99,他団体選手登録票!$C$12:$H$31,4,FALSE),"ERROR!!")))</f>
        <v/>
      </c>
      <c r="AH99" s="246"/>
      <c r="AI99" s="246"/>
      <c r="AJ99" s="247"/>
      <c r="AK99" s="92">
        <v>1</v>
      </c>
      <c r="AL99" s="236" t="str">
        <f>IFERROR(IF(COUNTIF(参加者名簿!$C$12:$E$111,E99),参加申込書本紙!$D$8,VLOOKUP(E99,他団体選手登録票!$C$12:$I$31,7,FALSE)),"")</f>
        <v/>
      </c>
      <c r="AM99" s="237"/>
      <c r="AN99" s="238"/>
      <c r="AO99" s="92">
        <v>2</v>
      </c>
      <c r="AP99" s="236" t="str">
        <f>IFERROR(IF(COUNTIF(参加者名簿!$C$12:$E$111,I99),参加申込書本紙!$D$8,VLOOKUP(I99,他団体選手登録票!$C$12:$I$31,7,FALSE)),"")</f>
        <v/>
      </c>
      <c r="AQ99" s="237"/>
      <c r="AR99" s="238"/>
      <c r="AS99" s="92">
        <v>3</v>
      </c>
      <c r="AT99" s="236" t="str">
        <f>IFERROR(IF(COUNTIF(参加者名簿!$C$12:$E$111,M99),参加申込書本紙!$D$8,VLOOKUP(M99,他団体選手登録票!$C$12:$I$31,7,FALSE)),"")</f>
        <v/>
      </c>
      <c r="AU99" s="237"/>
      <c r="AV99" s="238"/>
      <c r="AW99" s="92">
        <v>4</v>
      </c>
      <c r="AX99" s="236" t="str">
        <f>IFERROR(IF(COUNTIF(参加者名簿!$C$12:$E$111,Q99),参加申込書本紙!$D$8,VLOOKUP(Q99,他団体選手登録票!$C$12:$I$31,7,FALSE)),"")</f>
        <v/>
      </c>
      <c r="AY99" s="237"/>
      <c r="AZ99" s="238"/>
      <c r="BA99" s="24" t="s">
        <v>24</v>
      </c>
      <c r="BB99" s="93" t="str">
        <f>IF(BA99="相手方",0,IF(BA99="当方",COUNT(E99:T99),IF(BA99="個々",COUNTIF(AK99:AZ99,参加申込書本紙!$D$8),"")))</f>
        <v/>
      </c>
      <c r="BC99" s="25"/>
    </row>
    <row r="100" spans="1:55" ht="21.65" customHeight="1" thickBot="1" x14ac:dyDescent="0.6">
      <c r="A100" s="11"/>
      <c r="B100" s="91">
        <v>84</v>
      </c>
      <c r="C100" s="22"/>
      <c r="D100" s="23"/>
      <c r="E100" s="239"/>
      <c r="F100" s="240"/>
      <c r="G100" s="240"/>
      <c r="H100" s="241"/>
      <c r="I100" s="242"/>
      <c r="J100" s="243"/>
      <c r="K100" s="243"/>
      <c r="L100" s="244"/>
      <c r="M100" s="242"/>
      <c r="N100" s="243"/>
      <c r="O100" s="243"/>
      <c r="P100" s="244"/>
      <c r="Q100" s="242"/>
      <c r="R100" s="243"/>
      <c r="S100" s="243"/>
      <c r="T100" s="239"/>
      <c r="U100" s="245" t="str">
        <f>IF(E100="","",IFERROR(VLOOKUP(E100,参加者名簿!$C$12:$H$111,4,FALSE),IFERROR(VLOOKUP(E100,他団体選手登録票!$C$12:$H$31,4,FALSE),"ERROR!!")))</f>
        <v/>
      </c>
      <c r="V100" s="246"/>
      <c r="W100" s="246"/>
      <c r="X100" s="247"/>
      <c r="Y100" s="245" t="str">
        <f>IF(I100="","",IFERROR(VLOOKUP(I100,参加者名簿!$C$12:$H$61,4,FALSE),IFERROR(VLOOKUP(I100,他団体選手登録票!$C$12:$H$31,4,FALSE),"ERROR!!")))</f>
        <v/>
      </c>
      <c r="Z100" s="246"/>
      <c r="AA100" s="246"/>
      <c r="AB100" s="247"/>
      <c r="AC100" s="245" t="str">
        <f>IF(M100="","",IFERROR(VLOOKUP(M100,参加者名簿!$C$12:$H$61,4,FALSE),IFERROR(VLOOKUP(M100,他団体選手登録票!$C$12:$H$31,4,FALSE),"ERROR!!")))</f>
        <v/>
      </c>
      <c r="AD100" s="246"/>
      <c r="AE100" s="246"/>
      <c r="AF100" s="247"/>
      <c r="AG100" s="245" t="str">
        <f>IF(Q100="","",IFERROR(VLOOKUP(Q100,参加者名簿!$C$12:$H$61,4,FALSE),IFERROR(VLOOKUP(Q100,他団体選手登録票!$C$12:$H$31,4,FALSE),"ERROR!!")))</f>
        <v/>
      </c>
      <c r="AH100" s="246"/>
      <c r="AI100" s="246"/>
      <c r="AJ100" s="247"/>
      <c r="AK100" s="92">
        <v>1</v>
      </c>
      <c r="AL100" s="236" t="str">
        <f>IFERROR(IF(COUNTIF(参加者名簿!$C$12:$E$111,E100),参加申込書本紙!$D$8,VLOOKUP(E100,他団体選手登録票!$C$12:$I$31,7,FALSE)),"")</f>
        <v/>
      </c>
      <c r="AM100" s="237"/>
      <c r="AN100" s="238"/>
      <c r="AO100" s="92">
        <v>2</v>
      </c>
      <c r="AP100" s="236" t="str">
        <f>IFERROR(IF(COUNTIF(参加者名簿!$C$12:$E$111,I100),参加申込書本紙!$D$8,VLOOKUP(I100,他団体選手登録票!$C$12:$I$31,7,FALSE)),"")</f>
        <v/>
      </c>
      <c r="AQ100" s="237"/>
      <c r="AR100" s="238"/>
      <c r="AS100" s="92">
        <v>3</v>
      </c>
      <c r="AT100" s="236" t="str">
        <f>IFERROR(IF(COUNTIF(参加者名簿!$C$12:$E$111,M100),参加申込書本紙!$D$8,VLOOKUP(M100,他団体選手登録票!$C$12:$I$31,7,FALSE)),"")</f>
        <v/>
      </c>
      <c r="AU100" s="237"/>
      <c r="AV100" s="238"/>
      <c r="AW100" s="92">
        <v>4</v>
      </c>
      <c r="AX100" s="236" t="str">
        <f>IFERROR(IF(COUNTIF(参加者名簿!$C$12:$E$111,Q100),参加申込書本紙!$D$8,VLOOKUP(Q100,他団体選手登録票!$C$12:$I$31,7,FALSE)),"")</f>
        <v/>
      </c>
      <c r="AY100" s="237"/>
      <c r="AZ100" s="238"/>
      <c r="BA100" s="24" t="s">
        <v>24</v>
      </c>
      <c r="BB100" s="93" t="str">
        <f>IF(BA100="相手方",0,IF(BA100="当方",COUNT(E100:T100),IF(BA100="個々",COUNTIF(AK100:AZ100,参加申込書本紙!$D$8),"")))</f>
        <v/>
      </c>
      <c r="BC100" s="25"/>
    </row>
    <row r="101" spans="1:55" ht="21.65" customHeight="1" thickBot="1" x14ac:dyDescent="0.6">
      <c r="A101" s="11"/>
      <c r="B101" s="91">
        <v>85</v>
      </c>
      <c r="C101" s="22"/>
      <c r="D101" s="23"/>
      <c r="E101" s="239"/>
      <c r="F101" s="240"/>
      <c r="G101" s="240"/>
      <c r="H101" s="241"/>
      <c r="I101" s="242"/>
      <c r="J101" s="243"/>
      <c r="K101" s="243"/>
      <c r="L101" s="244"/>
      <c r="M101" s="242"/>
      <c r="N101" s="243"/>
      <c r="O101" s="243"/>
      <c r="P101" s="244"/>
      <c r="Q101" s="242"/>
      <c r="R101" s="243"/>
      <c r="S101" s="243"/>
      <c r="T101" s="239"/>
      <c r="U101" s="245" t="str">
        <f>IF(E101="","",IFERROR(VLOOKUP(E101,参加者名簿!$C$12:$H$111,4,FALSE),IFERROR(VLOOKUP(E101,他団体選手登録票!$C$12:$H$31,4,FALSE),"ERROR!!")))</f>
        <v/>
      </c>
      <c r="V101" s="246"/>
      <c r="W101" s="246"/>
      <c r="X101" s="247"/>
      <c r="Y101" s="245" t="str">
        <f>IF(I101="","",IFERROR(VLOOKUP(I101,参加者名簿!$C$12:$H$61,4,FALSE),IFERROR(VLOOKUP(I101,他団体選手登録票!$C$12:$H$31,4,FALSE),"ERROR!!")))</f>
        <v/>
      </c>
      <c r="Z101" s="246"/>
      <c r="AA101" s="246"/>
      <c r="AB101" s="247"/>
      <c r="AC101" s="245" t="str">
        <f>IF(M101="","",IFERROR(VLOOKUP(M101,参加者名簿!$C$12:$H$61,4,FALSE),IFERROR(VLOOKUP(M101,他団体選手登録票!$C$12:$H$31,4,FALSE),"ERROR!!")))</f>
        <v/>
      </c>
      <c r="AD101" s="246"/>
      <c r="AE101" s="246"/>
      <c r="AF101" s="247"/>
      <c r="AG101" s="245" t="str">
        <f>IF(Q101="","",IFERROR(VLOOKUP(Q101,参加者名簿!$C$12:$H$61,4,FALSE),IFERROR(VLOOKUP(Q101,他団体選手登録票!$C$12:$H$31,4,FALSE),"ERROR!!")))</f>
        <v/>
      </c>
      <c r="AH101" s="246"/>
      <c r="AI101" s="246"/>
      <c r="AJ101" s="247"/>
      <c r="AK101" s="92">
        <v>1</v>
      </c>
      <c r="AL101" s="236" t="str">
        <f>IFERROR(IF(COUNTIF(参加者名簿!$C$12:$E$111,E101),参加申込書本紙!$D$8,VLOOKUP(E101,他団体選手登録票!$C$12:$I$31,7,FALSE)),"")</f>
        <v/>
      </c>
      <c r="AM101" s="237"/>
      <c r="AN101" s="238"/>
      <c r="AO101" s="92">
        <v>2</v>
      </c>
      <c r="AP101" s="236" t="str">
        <f>IFERROR(IF(COUNTIF(参加者名簿!$C$12:$E$111,I101),参加申込書本紙!$D$8,VLOOKUP(I101,他団体選手登録票!$C$12:$I$31,7,FALSE)),"")</f>
        <v/>
      </c>
      <c r="AQ101" s="237"/>
      <c r="AR101" s="238"/>
      <c r="AS101" s="92">
        <v>3</v>
      </c>
      <c r="AT101" s="236" t="str">
        <f>IFERROR(IF(COUNTIF(参加者名簿!$C$12:$E$111,M101),参加申込書本紙!$D$8,VLOOKUP(M101,他団体選手登録票!$C$12:$I$31,7,FALSE)),"")</f>
        <v/>
      </c>
      <c r="AU101" s="237"/>
      <c r="AV101" s="238"/>
      <c r="AW101" s="92">
        <v>4</v>
      </c>
      <c r="AX101" s="236" t="str">
        <f>IFERROR(IF(COUNTIF(参加者名簿!$C$12:$E$111,Q101),参加申込書本紙!$D$8,VLOOKUP(Q101,他団体選手登録票!$C$12:$I$31,7,FALSE)),"")</f>
        <v/>
      </c>
      <c r="AY101" s="237"/>
      <c r="AZ101" s="238"/>
      <c r="BA101" s="24" t="s">
        <v>24</v>
      </c>
      <c r="BB101" s="93" t="str">
        <f>IF(BA101="相手方",0,IF(BA101="当方",COUNT(E101:T101),IF(BA101="個々",COUNTIF(AK101:AZ101,参加申込書本紙!$D$8),"")))</f>
        <v/>
      </c>
      <c r="BC101" s="25"/>
    </row>
    <row r="102" spans="1:55" ht="21.65" customHeight="1" thickBot="1" x14ac:dyDescent="0.6">
      <c r="A102" s="11"/>
      <c r="B102" s="91">
        <v>86</v>
      </c>
      <c r="C102" s="22"/>
      <c r="D102" s="23"/>
      <c r="E102" s="239"/>
      <c r="F102" s="240"/>
      <c r="G102" s="240"/>
      <c r="H102" s="241"/>
      <c r="I102" s="242"/>
      <c r="J102" s="243"/>
      <c r="K102" s="243"/>
      <c r="L102" s="244"/>
      <c r="M102" s="242"/>
      <c r="N102" s="243"/>
      <c r="O102" s="243"/>
      <c r="P102" s="244"/>
      <c r="Q102" s="242"/>
      <c r="R102" s="243"/>
      <c r="S102" s="243"/>
      <c r="T102" s="239"/>
      <c r="U102" s="245" t="str">
        <f>IF(E102="","",IFERROR(VLOOKUP(E102,参加者名簿!$C$12:$H$111,4,FALSE),IFERROR(VLOOKUP(E102,他団体選手登録票!$C$12:$H$31,4,FALSE),"ERROR!!")))</f>
        <v/>
      </c>
      <c r="V102" s="246"/>
      <c r="W102" s="246"/>
      <c r="X102" s="247"/>
      <c r="Y102" s="245" t="str">
        <f>IF(I102="","",IFERROR(VLOOKUP(I102,参加者名簿!$C$12:$H$61,4,FALSE),IFERROR(VLOOKUP(I102,他団体選手登録票!$C$12:$H$31,4,FALSE),"ERROR!!")))</f>
        <v/>
      </c>
      <c r="Z102" s="246"/>
      <c r="AA102" s="246"/>
      <c r="AB102" s="247"/>
      <c r="AC102" s="245" t="str">
        <f>IF(M102="","",IFERROR(VLOOKUP(M102,参加者名簿!$C$12:$H$61,4,FALSE),IFERROR(VLOOKUP(M102,他団体選手登録票!$C$12:$H$31,4,FALSE),"ERROR!!")))</f>
        <v/>
      </c>
      <c r="AD102" s="246"/>
      <c r="AE102" s="246"/>
      <c r="AF102" s="247"/>
      <c r="AG102" s="245" t="str">
        <f>IF(Q102="","",IFERROR(VLOOKUP(Q102,参加者名簿!$C$12:$H$61,4,FALSE),IFERROR(VLOOKUP(Q102,他団体選手登録票!$C$12:$H$31,4,FALSE),"ERROR!!")))</f>
        <v/>
      </c>
      <c r="AH102" s="246"/>
      <c r="AI102" s="246"/>
      <c r="AJ102" s="247"/>
      <c r="AK102" s="92">
        <v>1</v>
      </c>
      <c r="AL102" s="236" t="str">
        <f>IFERROR(IF(COUNTIF(参加者名簿!$C$12:$E$111,E102),参加申込書本紙!$D$8,VLOOKUP(E102,他団体選手登録票!$C$12:$I$31,7,FALSE)),"")</f>
        <v/>
      </c>
      <c r="AM102" s="237"/>
      <c r="AN102" s="238"/>
      <c r="AO102" s="92">
        <v>2</v>
      </c>
      <c r="AP102" s="236" t="str">
        <f>IFERROR(IF(COUNTIF(参加者名簿!$C$12:$E$111,I102),参加申込書本紙!$D$8,VLOOKUP(I102,他団体選手登録票!$C$12:$I$31,7,FALSE)),"")</f>
        <v/>
      </c>
      <c r="AQ102" s="237"/>
      <c r="AR102" s="238"/>
      <c r="AS102" s="92">
        <v>3</v>
      </c>
      <c r="AT102" s="236" t="str">
        <f>IFERROR(IF(COUNTIF(参加者名簿!$C$12:$E$111,M102),参加申込書本紙!$D$8,VLOOKUP(M102,他団体選手登録票!$C$12:$I$31,7,FALSE)),"")</f>
        <v/>
      </c>
      <c r="AU102" s="237"/>
      <c r="AV102" s="238"/>
      <c r="AW102" s="92">
        <v>4</v>
      </c>
      <c r="AX102" s="236" t="str">
        <f>IFERROR(IF(COUNTIF(参加者名簿!$C$12:$E$111,Q102),参加申込書本紙!$D$8,VLOOKUP(Q102,他団体選手登録票!$C$12:$I$31,7,FALSE)),"")</f>
        <v/>
      </c>
      <c r="AY102" s="237"/>
      <c r="AZ102" s="238"/>
      <c r="BA102" s="24" t="s">
        <v>24</v>
      </c>
      <c r="BB102" s="93" t="str">
        <f>IF(BA102="相手方",0,IF(BA102="当方",COUNT(E102:T102),IF(BA102="個々",COUNTIF(AK102:AZ102,参加申込書本紙!$D$8),"")))</f>
        <v/>
      </c>
      <c r="BC102" s="25"/>
    </row>
    <row r="103" spans="1:55" ht="21.65" customHeight="1" thickBot="1" x14ac:dyDescent="0.6">
      <c r="A103" s="11"/>
      <c r="B103" s="91">
        <v>87</v>
      </c>
      <c r="C103" s="22"/>
      <c r="D103" s="23"/>
      <c r="E103" s="239"/>
      <c r="F103" s="240"/>
      <c r="G103" s="240"/>
      <c r="H103" s="241"/>
      <c r="I103" s="242"/>
      <c r="J103" s="243"/>
      <c r="K103" s="243"/>
      <c r="L103" s="244"/>
      <c r="M103" s="242"/>
      <c r="N103" s="243"/>
      <c r="O103" s="243"/>
      <c r="P103" s="244"/>
      <c r="Q103" s="242"/>
      <c r="R103" s="243"/>
      <c r="S103" s="243"/>
      <c r="T103" s="239"/>
      <c r="U103" s="245" t="str">
        <f>IF(E103="","",IFERROR(VLOOKUP(E103,参加者名簿!$C$12:$H$111,4,FALSE),IFERROR(VLOOKUP(E103,他団体選手登録票!$C$12:$H$31,4,FALSE),"ERROR!!")))</f>
        <v/>
      </c>
      <c r="V103" s="246"/>
      <c r="W103" s="246"/>
      <c r="X103" s="247"/>
      <c r="Y103" s="245" t="str">
        <f>IF(I103="","",IFERROR(VLOOKUP(I103,参加者名簿!$C$12:$H$61,4,FALSE),IFERROR(VLOOKUP(I103,他団体選手登録票!$C$12:$H$31,4,FALSE),"ERROR!!")))</f>
        <v/>
      </c>
      <c r="Z103" s="246"/>
      <c r="AA103" s="246"/>
      <c r="AB103" s="247"/>
      <c r="AC103" s="245" t="str">
        <f>IF(M103="","",IFERROR(VLOOKUP(M103,参加者名簿!$C$12:$H$61,4,FALSE),IFERROR(VLOOKUP(M103,他団体選手登録票!$C$12:$H$31,4,FALSE),"ERROR!!")))</f>
        <v/>
      </c>
      <c r="AD103" s="246"/>
      <c r="AE103" s="246"/>
      <c r="AF103" s="247"/>
      <c r="AG103" s="245" t="str">
        <f>IF(Q103="","",IFERROR(VLOOKUP(Q103,参加者名簿!$C$12:$H$61,4,FALSE),IFERROR(VLOOKUP(Q103,他団体選手登録票!$C$12:$H$31,4,FALSE),"ERROR!!")))</f>
        <v/>
      </c>
      <c r="AH103" s="246"/>
      <c r="AI103" s="246"/>
      <c r="AJ103" s="247"/>
      <c r="AK103" s="92">
        <v>1</v>
      </c>
      <c r="AL103" s="236" t="str">
        <f>IFERROR(IF(COUNTIF(参加者名簿!$C$12:$E$111,E103),参加申込書本紙!$D$8,VLOOKUP(E103,他団体選手登録票!$C$12:$I$31,7,FALSE)),"")</f>
        <v/>
      </c>
      <c r="AM103" s="237"/>
      <c r="AN103" s="238"/>
      <c r="AO103" s="92">
        <v>2</v>
      </c>
      <c r="AP103" s="236" t="str">
        <f>IFERROR(IF(COUNTIF(参加者名簿!$C$12:$E$111,I103),参加申込書本紙!$D$8,VLOOKUP(I103,他団体選手登録票!$C$12:$I$31,7,FALSE)),"")</f>
        <v/>
      </c>
      <c r="AQ103" s="237"/>
      <c r="AR103" s="238"/>
      <c r="AS103" s="92">
        <v>3</v>
      </c>
      <c r="AT103" s="236" t="str">
        <f>IFERROR(IF(COUNTIF(参加者名簿!$C$12:$E$111,M103),参加申込書本紙!$D$8,VLOOKUP(M103,他団体選手登録票!$C$12:$I$31,7,FALSE)),"")</f>
        <v/>
      </c>
      <c r="AU103" s="237"/>
      <c r="AV103" s="238"/>
      <c r="AW103" s="92">
        <v>4</v>
      </c>
      <c r="AX103" s="236" t="str">
        <f>IFERROR(IF(COUNTIF(参加者名簿!$C$12:$E$111,Q103),参加申込書本紙!$D$8,VLOOKUP(Q103,他団体選手登録票!$C$12:$I$31,7,FALSE)),"")</f>
        <v/>
      </c>
      <c r="AY103" s="237"/>
      <c r="AZ103" s="238"/>
      <c r="BA103" s="24" t="s">
        <v>24</v>
      </c>
      <c r="BB103" s="93" t="str">
        <f>IF(BA103="相手方",0,IF(BA103="当方",COUNT(E103:T103),IF(BA103="個々",COUNTIF(AK103:AZ103,参加申込書本紙!$D$8),"")))</f>
        <v/>
      </c>
      <c r="BC103" s="25"/>
    </row>
    <row r="104" spans="1:55" ht="21.65" customHeight="1" thickBot="1" x14ac:dyDescent="0.6">
      <c r="A104" s="11"/>
      <c r="B104" s="91">
        <v>88</v>
      </c>
      <c r="C104" s="22"/>
      <c r="D104" s="23"/>
      <c r="E104" s="239"/>
      <c r="F104" s="240"/>
      <c r="G104" s="240"/>
      <c r="H104" s="241"/>
      <c r="I104" s="242"/>
      <c r="J104" s="243"/>
      <c r="K104" s="243"/>
      <c r="L104" s="244"/>
      <c r="M104" s="242"/>
      <c r="N104" s="243"/>
      <c r="O104" s="243"/>
      <c r="P104" s="244"/>
      <c r="Q104" s="242"/>
      <c r="R104" s="243"/>
      <c r="S104" s="243"/>
      <c r="T104" s="239"/>
      <c r="U104" s="245" t="str">
        <f>IF(E104="","",IFERROR(VLOOKUP(E104,参加者名簿!$C$12:$H$111,4,FALSE),IFERROR(VLOOKUP(E104,他団体選手登録票!$C$12:$H$31,4,FALSE),"ERROR!!")))</f>
        <v/>
      </c>
      <c r="V104" s="246"/>
      <c r="W104" s="246"/>
      <c r="X104" s="247"/>
      <c r="Y104" s="245" t="str">
        <f>IF(I104="","",IFERROR(VLOOKUP(I104,参加者名簿!$C$12:$H$61,4,FALSE),IFERROR(VLOOKUP(I104,他団体選手登録票!$C$12:$H$31,4,FALSE),"ERROR!!")))</f>
        <v/>
      </c>
      <c r="Z104" s="246"/>
      <c r="AA104" s="246"/>
      <c r="AB104" s="247"/>
      <c r="AC104" s="245" t="str">
        <f>IF(M104="","",IFERROR(VLOOKUP(M104,参加者名簿!$C$12:$H$61,4,FALSE),IFERROR(VLOOKUP(M104,他団体選手登録票!$C$12:$H$31,4,FALSE),"ERROR!!")))</f>
        <v/>
      </c>
      <c r="AD104" s="246"/>
      <c r="AE104" s="246"/>
      <c r="AF104" s="247"/>
      <c r="AG104" s="245" t="str">
        <f>IF(Q104="","",IFERROR(VLOOKUP(Q104,参加者名簿!$C$12:$H$61,4,FALSE),IFERROR(VLOOKUP(Q104,他団体選手登録票!$C$12:$H$31,4,FALSE),"ERROR!!")))</f>
        <v/>
      </c>
      <c r="AH104" s="246"/>
      <c r="AI104" s="246"/>
      <c r="AJ104" s="247"/>
      <c r="AK104" s="92">
        <v>1</v>
      </c>
      <c r="AL104" s="236" t="str">
        <f>IFERROR(IF(COUNTIF(参加者名簿!$C$12:$E$111,E104),参加申込書本紙!$D$8,VLOOKUP(E104,他団体選手登録票!$C$12:$I$31,7,FALSE)),"")</f>
        <v/>
      </c>
      <c r="AM104" s="237"/>
      <c r="AN104" s="238"/>
      <c r="AO104" s="92">
        <v>2</v>
      </c>
      <c r="AP104" s="236" t="str">
        <f>IFERROR(IF(COUNTIF(参加者名簿!$C$12:$E$111,I104),参加申込書本紙!$D$8,VLOOKUP(I104,他団体選手登録票!$C$12:$I$31,7,FALSE)),"")</f>
        <v/>
      </c>
      <c r="AQ104" s="237"/>
      <c r="AR104" s="238"/>
      <c r="AS104" s="92">
        <v>3</v>
      </c>
      <c r="AT104" s="236" t="str">
        <f>IFERROR(IF(COUNTIF(参加者名簿!$C$12:$E$111,M104),参加申込書本紙!$D$8,VLOOKUP(M104,他団体選手登録票!$C$12:$I$31,7,FALSE)),"")</f>
        <v/>
      </c>
      <c r="AU104" s="237"/>
      <c r="AV104" s="238"/>
      <c r="AW104" s="92">
        <v>4</v>
      </c>
      <c r="AX104" s="236" t="str">
        <f>IFERROR(IF(COUNTIF(参加者名簿!$C$12:$E$111,Q104),参加申込書本紙!$D$8,VLOOKUP(Q104,他団体選手登録票!$C$12:$I$31,7,FALSE)),"")</f>
        <v/>
      </c>
      <c r="AY104" s="237"/>
      <c r="AZ104" s="238"/>
      <c r="BA104" s="24" t="s">
        <v>24</v>
      </c>
      <c r="BB104" s="93" t="str">
        <f>IF(BA104="相手方",0,IF(BA104="当方",COUNT(E104:T104),IF(BA104="個々",COUNTIF(AK104:AZ104,参加申込書本紙!$D$8),"")))</f>
        <v/>
      </c>
      <c r="BC104" s="25"/>
    </row>
    <row r="105" spans="1:55" ht="21.65" customHeight="1" thickBot="1" x14ac:dyDescent="0.6">
      <c r="A105" s="11"/>
      <c r="B105" s="91">
        <v>89</v>
      </c>
      <c r="C105" s="22"/>
      <c r="D105" s="23"/>
      <c r="E105" s="239"/>
      <c r="F105" s="240"/>
      <c r="G105" s="240"/>
      <c r="H105" s="241"/>
      <c r="I105" s="242"/>
      <c r="J105" s="243"/>
      <c r="K105" s="243"/>
      <c r="L105" s="244"/>
      <c r="M105" s="242"/>
      <c r="N105" s="243"/>
      <c r="O105" s="243"/>
      <c r="P105" s="244"/>
      <c r="Q105" s="242"/>
      <c r="R105" s="243"/>
      <c r="S105" s="243"/>
      <c r="T105" s="239"/>
      <c r="U105" s="245" t="str">
        <f>IF(E105="","",IFERROR(VLOOKUP(E105,参加者名簿!$C$12:$H$111,4,FALSE),IFERROR(VLOOKUP(E105,他団体選手登録票!$C$12:$H$31,4,FALSE),"ERROR!!")))</f>
        <v/>
      </c>
      <c r="V105" s="246"/>
      <c r="W105" s="246"/>
      <c r="X105" s="247"/>
      <c r="Y105" s="245" t="str">
        <f>IF(I105="","",IFERROR(VLOOKUP(I105,参加者名簿!$C$12:$H$61,4,FALSE),IFERROR(VLOOKUP(I105,他団体選手登録票!$C$12:$H$31,4,FALSE),"ERROR!!")))</f>
        <v/>
      </c>
      <c r="Z105" s="246"/>
      <c r="AA105" s="246"/>
      <c r="AB105" s="247"/>
      <c r="AC105" s="245" t="str">
        <f>IF(M105="","",IFERROR(VLOOKUP(M105,参加者名簿!$C$12:$H$61,4,FALSE),IFERROR(VLOOKUP(M105,他団体選手登録票!$C$12:$H$31,4,FALSE),"ERROR!!")))</f>
        <v/>
      </c>
      <c r="AD105" s="246"/>
      <c r="AE105" s="246"/>
      <c r="AF105" s="247"/>
      <c r="AG105" s="245" t="str">
        <f>IF(Q105="","",IFERROR(VLOOKUP(Q105,参加者名簿!$C$12:$H$61,4,FALSE),IFERROR(VLOOKUP(Q105,他団体選手登録票!$C$12:$H$31,4,FALSE),"ERROR!!")))</f>
        <v/>
      </c>
      <c r="AH105" s="246"/>
      <c r="AI105" s="246"/>
      <c r="AJ105" s="247"/>
      <c r="AK105" s="92">
        <v>1</v>
      </c>
      <c r="AL105" s="236" t="str">
        <f>IFERROR(IF(COUNTIF(参加者名簿!$C$12:$E$111,E105),参加申込書本紙!$D$8,VLOOKUP(E105,他団体選手登録票!$C$12:$I$31,7,FALSE)),"")</f>
        <v/>
      </c>
      <c r="AM105" s="237"/>
      <c r="AN105" s="238"/>
      <c r="AO105" s="92">
        <v>2</v>
      </c>
      <c r="AP105" s="236" t="str">
        <f>IFERROR(IF(COUNTIF(参加者名簿!$C$12:$E$111,I105),参加申込書本紙!$D$8,VLOOKUP(I105,他団体選手登録票!$C$12:$I$31,7,FALSE)),"")</f>
        <v/>
      </c>
      <c r="AQ105" s="237"/>
      <c r="AR105" s="238"/>
      <c r="AS105" s="92">
        <v>3</v>
      </c>
      <c r="AT105" s="236" t="str">
        <f>IFERROR(IF(COUNTIF(参加者名簿!$C$12:$E$111,M105),参加申込書本紙!$D$8,VLOOKUP(M105,他団体選手登録票!$C$12:$I$31,7,FALSE)),"")</f>
        <v/>
      </c>
      <c r="AU105" s="237"/>
      <c r="AV105" s="238"/>
      <c r="AW105" s="92">
        <v>4</v>
      </c>
      <c r="AX105" s="236" t="str">
        <f>IFERROR(IF(COUNTIF(参加者名簿!$C$12:$E$111,Q105),参加申込書本紙!$D$8,VLOOKUP(Q105,他団体選手登録票!$C$12:$I$31,7,FALSE)),"")</f>
        <v/>
      </c>
      <c r="AY105" s="237"/>
      <c r="AZ105" s="238"/>
      <c r="BA105" s="24" t="s">
        <v>24</v>
      </c>
      <c r="BB105" s="93" t="str">
        <f>IF(BA105="相手方",0,IF(BA105="当方",COUNT(E105:T105),IF(BA105="個々",COUNTIF(AK105:AZ105,参加申込書本紙!$D$8),"")))</f>
        <v/>
      </c>
      <c r="BC105" s="25"/>
    </row>
    <row r="106" spans="1:55" ht="21.65" customHeight="1" thickBot="1" x14ac:dyDescent="0.6">
      <c r="A106" s="11"/>
      <c r="B106" s="91">
        <v>90</v>
      </c>
      <c r="C106" s="22"/>
      <c r="D106" s="23"/>
      <c r="E106" s="239"/>
      <c r="F106" s="240"/>
      <c r="G106" s="240"/>
      <c r="H106" s="241"/>
      <c r="I106" s="242"/>
      <c r="J106" s="243"/>
      <c r="K106" s="243"/>
      <c r="L106" s="244"/>
      <c r="M106" s="242"/>
      <c r="N106" s="243"/>
      <c r="O106" s="243"/>
      <c r="P106" s="244"/>
      <c r="Q106" s="242"/>
      <c r="R106" s="243"/>
      <c r="S106" s="243"/>
      <c r="T106" s="239"/>
      <c r="U106" s="245" t="str">
        <f>IF(E106="","",IFERROR(VLOOKUP(E106,参加者名簿!$C$12:$H$111,4,FALSE),IFERROR(VLOOKUP(E106,他団体選手登録票!$C$12:$H$31,4,FALSE),"ERROR!!")))</f>
        <v/>
      </c>
      <c r="V106" s="246"/>
      <c r="W106" s="246"/>
      <c r="X106" s="247"/>
      <c r="Y106" s="245" t="str">
        <f>IF(I106="","",IFERROR(VLOOKUP(I106,参加者名簿!$C$12:$H$61,4,FALSE),IFERROR(VLOOKUP(I106,他団体選手登録票!$C$12:$H$31,4,FALSE),"ERROR!!")))</f>
        <v/>
      </c>
      <c r="Z106" s="246"/>
      <c r="AA106" s="246"/>
      <c r="AB106" s="247"/>
      <c r="AC106" s="245" t="str">
        <f>IF(M106="","",IFERROR(VLOOKUP(M106,参加者名簿!$C$12:$H$61,4,FALSE),IFERROR(VLOOKUP(M106,他団体選手登録票!$C$12:$H$31,4,FALSE),"ERROR!!")))</f>
        <v/>
      </c>
      <c r="AD106" s="246"/>
      <c r="AE106" s="246"/>
      <c r="AF106" s="247"/>
      <c r="AG106" s="245" t="str">
        <f>IF(Q106="","",IFERROR(VLOOKUP(Q106,参加者名簿!$C$12:$H$61,4,FALSE),IFERROR(VLOOKUP(Q106,他団体選手登録票!$C$12:$H$31,4,FALSE),"ERROR!!")))</f>
        <v/>
      </c>
      <c r="AH106" s="246"/>
      <c r="AI106" s="246"/>
      <c r="AJ106" s="247"/>
      <c r="AK106" s="92">
        <v>1</v>
      </c>
      <c r="AL106" s="236" t="str">
        <f>IFERROR(IF(COUNTIF(参加者名簿!$C$12:$E$111,E106),参加申込書本紙!$D$8,VLOOKUP(E106,他団体選手登録票!$C$12:$I$31,7,FALSE)),"")</f>
        <v/>
      </c>
      <c r="AM106" s="237"/>
      <c r="AN106" s="238"/>
      <c r="AO106" s="92">
        <v>2</v>
      </c>
      <c r="AP106" s="236" t="str">
        <f>IFERROR(IF(COUNTIF(参加者名簿!$C$12:$E$111,I106),参加申込書本紙!$D$8,VLOOKUP(I106,他団体選手登録票!$C$12:$I$31,7,FALSE)),"")</f>
        <v/>
      </c>
      <c r="AQ106" s="237"/>
      <c r="AR106" s="238"/>
      <c r="AS106" s="92">
        <v>3</v>
      </c>
      <c r="AT106" s="236" t="str">
        <f>IFERROR(IF(COUNTIF(参加者名簿!$C$12:$E$111,M106),参加申込書本紙!$D$8,VLOOKUP(M106,他団体選手登録票!$C$12:$I$31,7,FALSE)),"")</f>
        <v/>
      </c>
      <c r="AU106" s="237"/>
      <c r="AV106" s="238"/>
      <c r="AW106" s="92">
        <v>4</v>
      </c>
      <c r="AX106" s="236" t="str">
        <f>IFERROR(IF(COUNTIF(参加者名簿!$C$12:$E$111,Q106),参加申込書本紙!$D$8,VLOOKUP(Q106,他団体選手登録票!$C$12:$I$31,7,FALSE)),"")</f>
        <v/>
      </c>
      <c r="AY106" s="237"/>
      <c r="AZ106" s="238"/>
      <c r="BA106" s="24" t="s">
        <v>24</v>
      </c>
      <c r="BB106" s="93" t="str">
        <f>IF(BA106="相手方",0,IF(BA106="当方",COUNT(E106:T106),IF(BA106="個々",COUNTIF(AK106:AZ106,参加申込書本紙!$D$8),"")))</f>
        <v/>
      </c>
      <c r="BC106" s="25"/>
    </row>
    <row r="107" spans="1:55" ht="21.65" customHeight="1" thickBot="1" x14ac:dyDescent="0.6">
      <c r="A107" s="11"/>
      <c r="B107" s="91">
        <v>91</v>
      </c>
      <c r="C107" s="22"/>
      <c r="D107" s="23"/>
      <c r="E107" s="239"/>
      <c r="F107" s="240"/>
      <c r="G107" s="240"/>
      <c r="H107" s="241"/>
      <c r="I107" s="242"/>
      <c r="J107" s="243"/>
      <c r="K107" s="243"/>
      <c r="L107" s="244"/>
      <c r="M107" s="242"/>
      <c r="N107" s="243"/>
      <c r="O107" s="243"/>
      <c r="P107" s="244"/>
      <c r="Q107" s="242"/>
      <c r="R107" s="243"/>
      <c r="S107" s="243"/>
      <c r="T107" s="239"/>
      <c r="U107" s="245" t="str">
        <f>IF(E107="","",IFERROR(VLOOKUP(E107,参加者名簿!$C$12:$H$111,4,FALSE),IFERROR(VLOOKUP(E107,他団体選手登録票!$C$12:$H$31,4,FALSE),"ERROR!!")))</f>
        <v/>
      </c>
      <c r="V107" s="246"/>
      <c r="W107" s="246"/>
      <c r="X107" s="247"/>
      <c r="Y107" s="245" t="str">
        <f>IF(I107="","",IFERROR(VLOOKUP(I107,参加者名簿!$C$12:$H$61,4,FALSE),IFERROR(VLOOKUP(I107,他団体選手登録票!$C$12:$H$31,4,FALSE),"ERROR!!")))</f>
        <v/>
      </c>
      <c r="Z107" s="246"/>
      <c r="AA107" s="246"/>
      <c r="AB107" s="247"/>
      <c r="AC107" s="245" t="str">
        <f>IF(M107="","",IFERROR(VLOOKUP(M107,参加者名簿!$C$12:$H$61,4,FALSE),IFERROR(VLOOKUP(M107,他団体選手登録票!$C$12:$H$31,4,FALSE),"ERROR!!")))</f>
        <v/>
      </c>
      <c r="AD107" s="246"/>
      <c r="AE107" s="246"/>
      <c r="AF107" s="247"/>
      <c r="AG107" s="245" t="str">
        <f>IF(Q107="","",IFERROR(VLOOKUP(Q107,参加者名簿!$C$12:$H$61,4,FALSE),IFERROR(VLOOKUP(Q107,他団体選手登録票!$C$12:$H$31,4,FALSE),"ERROR!!")))</f>
        <v/>
      </c>
      <c r="AH107" s="246"/>
      <c r="AI107" s="246"/>
      <c r="AJ107" s="247"/>
      <c r="AK107" s="92">
        <v>1</v>
      </c>
      <c r="AL107" s="236" t="str">
        <f>IFERROR(IF(COUNTIF(参加者名簿!$C$12:$E$111,E107),参加申込書本紙!$D$8,VLOOKUP(E107,他団体選手登録票!$C$12:$I$31,7,FALSE)),"")</f>
        <v/>
      </c>
      <c r="AM107" s="237"/>
      <c r="AN107" s="238"/>
      <c r="AO107" s="92">
        <v>2</v>
      </c>
      <c r="AP107" s="236" t="str">
        <f>IFERROR(IF(COUNTIF(参加者名簿!$C$12:$E$111,I107),参加申込書本紙!$D$8,VLOOKUP(I107,他団体選手登録票!$C$12:$I$31,7,FALSE)),"")</f>
        <v/>
      </c>
      <c r="AQ107" s="237"/>
      <c r="AR107" s="238"/>
      <c r="AS107" s="92">
        <v>3</v>
      </c>
      <c r="AT107" s="236" t="str">
        <f>IFERROR(IF(COUNTIF(参加者名簿!$C$12:$E$111,M107),参加申込書本紙!$D$8,VLOOKUP(M107,他団体選手登録票!$C$12:$I$31,7,FALSE)),"")</f>
        <v/>
      </c>
      <c r="AU107" s="237"/>
      <c r="AV107" s="238"/>
      <c r="AW107" s="92">
        <v>4</v>
      </c>
      <c r="AX107" s="236" t="str">
        <f>IFERROR(IF(COUNTIF(参加者名簿!$C$12:$E$111,Q107),参加申込書本紙!$D$8,VLOOKUP(Q107,他団体選手登録票!$C$12:$I$31,7,FALSE)),"")</f>
        <v/>
      </c>
      <c r="AY107" s="237"/>
      <c r="AZ107" s="238"/>
      <c r="BA107" s="24" t="s">
        <v>24</v>
      </c>
      <c r="BB107" s="93" t="str">
        <f>IF(BA107="相手方",0,IF(BA107="当方",COUNT(E107:T107),IF(BA107="個々",COUNTIF(AK107:AZ107,参加申込書本紙!$D$8),"")))</f>
        <v/>
      </c>
      <c r="BC107" s="25"/>
    </row>
    <row r="108" spans="1:55" ht="21.65" customHeight="1" thickBot="1" x14ac:dyDescent="0.6">
      <c r="A108" s="11"/>
      <c r="B108" s="91">
        <v>92</v>
      </c>
      <c r="C108" s="22"/>
      <c r="D108" s="23"/>
      <c r="E108" s="239"/>
      <c r="F108" s="240"/>
      <c r="G108" s="240"/>
      <c r="H108" s="241"/>
      <c r="I108" s="242"/>
      <c r="J108" s="243"/>
      <c r="K108" s="243"/>
      <c r="L108" s="244"/>
      <c r="M108" s="242"/>
      <c r="N108" s="243"/>
      <c r="O108" s="243"/>
      <c r="P108" s="244"/>
      <c r="Q108" s="242"/>
      <c r="R108" s="243"/>
      <c r="S108" s="243"/>
      <c r="T108" s="239"/>
      <c r="U108" s="245" t="str">
        <f>IF(E108="","",IFERROR(VLOOKUP(E108,参加者名簿!$C$12:$H$111,4,FALSE),IFERROR(VLOOKUP(E108,他団体選手登録票!$C$12:$H$31,4,FALSE),"ERROR!!")))</f>
        <v/>
      </c>
      <c r="V108" s="246"/>
      <c r="W108" s="246"/>
      <c r="X108" s="247"/>
      <c r="Y108" s="245" t="str">
        <f>IF(I108="","",IFERROR(VLOOKUP(I108,参加者名簿!$C$12:$H$61,4,FALSE),IFERROR(VLOOKUP(I108,他団体選手登録票!$C$12:$H$31,4,FALSE),"ERROR!!")))</f>
        <v/>
      </c>
      <c r="Z108" s="246"/>
      <c r="AA108" s="246"/>
      <c r="AB108" s="247"/>
      <c r="AC108" s="245" t="str">
        <f>IF(M108="","",IFERROR(VLOOKUP(M108,参加者名簿!$C$12:$H$61,4,FALSE),IFERROR(VLOOKUP(M108,他団体選手登録票!$C$12:$H$31,4,FALSE),"ERROR!!")))</f>
        <v/>
      </c>
      <c r="AD108" s="246"/>
      <c r="AE108" s="246"/>
      <c r="AF108" s="247"/>
      <c r="AG108" s="245" t="str">
        <f>IF(Q108="","",IFERROR(VLOOKUP(Q108,参加者名簿!$C$12:$H$61,4,FALSE),IFERROR(VLOOKUP(Q108,他団体選手登録票!$C$12:$H$31,4,FALSE),"ERROR!!")))</f>
        <v/>
      </c>
      <c r="AH108" s="246"/>
      <c r="AI108" s="246"/>
      <c r="AJ108" s="247"/>
      <c r="AK108" s="92">
        <v>1</v>
      </c>
      <c r="AL108" s="236" t="str">
        <f>IFERROR(IF(COUNTIF(参加者名簿!$C$12:$E$111,E108),参加申込書本紙!$D$8,VLOOKUP(E108,他団体選手登録票!$C$12:$I$31,7,FALSE)),"")</f>
        <v/>
      </c>
      <c r="AM108" s="237"/>
      <c r="AN108" s="238"/>
      <c r="AO108" s="92">
        <v>2</v>
      </c>
      <c r="AP108" s="236" t="str">
        <f>IFERROR(IF(COUNTIF(参加者名簿!$C$12:$E$111,I108),参加申込書本紙!$D$8,VLOOKUP(I108,他団体選手登録票!$C$12:$I$31,7,FALSE)),"")</f>
        <v/>
      </c>
      <c r="AQ108" s="237"/>
      <c r="AR108" s="238"/>
      <c r="AS108" s="92">
        <v>3</v>
      </c>
      <c r="AT108" s="236" t="str">
        <f>IFERROR(IF(COUNTIF(参加者名簿!$C$12:$E$111,M108),参加申込書本紙!$D$8,VLOOKUP(M108,他団体選手登録票!$C$12:$I$31,7,FALSE)),"")</f>
        <v/>
      </c>
      <c r="AU108" s="237"/>
      <c r="AV108" s="238"/>
      <c r="AW108" s="92">
        <v>4</v>
      </c>
      <c r="AX108" s="236" t="str">
        <f>IFERROR(IF(COUNTIF(参加者名簿!$C$12:$E$111,Q108),参加申込書本紙!$D$8,VLOOKUP(Q108,他団体選手登録票!$C$12:$I$31,7,FALSE)),"")</f>
        <v/>
      </c>
      <c r="AY108" s="237"/>
      <c r="AZ108" s="238"/>
      <c r="BA108" s="24" t="s">
        <v>24</v>
      </c>
      <c r="BB108" s="93" t="str">
        <f>IF(BA108="相手方",0,IF(BA108="当方",COUNT(E108:T108),IF(BA108="個々",COUNTIF(AK108:AZ108,参加申込書本紙!$D$8),"")))</f>
        <v/>
      </c>
      <c r="BC108" s="25"/>
    </row>
    <row r="109" spans="1:55" ht="21.65" customHeight="1" thickBot="1" x14ac:dyDescent="0.6">
      <c r="A109" s="11"/>
      <c r="B109" s="91">
        <v>93</v>
      </c>
      <c r="C109" s="22"/>
      <c r="D109" s="23"/>
      <c r="E109" s="239"/>
      <c r="F109" s="240"/>
      <c r="G109" s="240"/>
      <c r="H109" s="241"/>
      <c r="I109" s="242"/>
      <c r="J109" s="243"/>
      <c r="K109" s="243"/>
      <c r="L109" s="244"/>
      <c r="M109" s="242"/>
      <c r="N109" s="243"/>
      <c r="O109" s="243"/>
      <c r="P109" s="244"/>
      <c r="Q109" s="242"/>
      <c r="R109" s="243"/>
      <c r="S109" s="243"/>
      <c r="T109" s="239"/>
      <c r="U109" s="245" t="str">
        <f>IF(E109="","",IFERROR(VLOOKUP(E109,参加者名簿!$C$12:$H$111,4,FALSE),IFERROR(VLOOKUP(E109,他団体選手登録票!$C$12:$H$31,4,FALSE),"ERROR!!")))</f>
        <v/>
      </c>
      <c r="V109" s="246"/>
      <c r="W109" s="246"/>
      <c r="X109" s="247"/>
      <c r="Y109" s="245" t="str">
        <f>IF(I109="","",IFERROR(VLOOKUP(I109,参加者名簿!$C$12:$H$61,4,FALSE),IFERROR(VLOOKUP(I109,他団体選手登録票!$C$12:$H$31,4,FALSE),"ERROR!!")))</f>
        <v/>
      </c>
      <c r="Z109" s="246"/>
      <c r="AA109" s="246"/>
      <c r="AB109" s="247"/>
      <c r="AC109" s="245" t="str">
        <f>IF(M109="","",IFERROR(VLOOKUP(M109,参加者名簿!$C$12:$H$61,4,FALSE),IFERROR(VLOOKUP(M109,他団体選手登録票!$C$12:$H$31,4,FALSE),"ERROR!!")))</f>
        <v/>
      </c>
      <c r="AD109" s="246"/>
      <c r="AE109" s="246"/>
      <c r="AF109" s="247"/>
      <c r="AG109" s="245" t="str">
        <f>IF(Q109="","",IFERROR(VLOOKUP(Q109,参加者名簿!$C$12:$H$61,4,FALSE),IFERROR(VLOOKUP(Q109,他団体選手登録票!$C$12:$H$31,4,FALSE),"ERROR!!")))</f>
        <v/>
      </c>
      <c r="AH109" s="246"/>
      <c r="AI109" s="246"/>
      <c r="AJ109" s="247"/>
      <c r="AK109" s="92">
        <v>1</v>
      </c>
      <c r="AL109" s="236" t="str">
        <f>IFERROR(IF(COUNTIF(参加者名簿!$C$12:$E$111,E109),参加申込書本紙!$D$8,VLOOKUP(E109,他団体選手登録票!$C$12:$I$31,7,FALSE)),"")</f>
        <v/>
      </c>
      <c r="AM109" s="237"/>
      <c r="AN109" s="238"/>
      <c r="AO109" s="92">
        <v>2</v>
      </c>
      <c r="AP109" s="236" t="str">
        <f>IFERROR(IF(COUNTIF(参加者名簿!$C$12:$E$111,I109),参加申込書本紙!$D$8,VLOOKUP(I109,他団体選手登録票!$C$12:$I$31,7,FALSE)),"")</f>
        <v/>
      </c>
      <c r="AQ109" s="237"/>
      <c r="AR109" s="238"/>
      <c r="AS109" s="92">
        <v>3</v>
      </c>
      <c r="AT109" s="236" t="str">
        <f>IFERROR(IF(COUNTIF(参加者名簿!$C$12:$E$111,M109),参加申込書本紙!$D$8,VLOOKUP(M109,他団体選手登録票!$C$12:$I$31,7,FALSE)),"")</f>
        <v/>
      </c>
      <c r="AU109" s="237"/>
      <c r="AV109" s="238"/>
      <c r="AW109" s="92">
        <v>4</v>
      </c>
      <c r="AX109" s="236" t="str">
        <f>IFERROR(IF(COUNTIF(参加者名簿!$C$12:$E$111,Q109),参加申込書本紙!$D$8,VLOOKUP(Q109,他団体選手登録票!$C$12:$I$31,7,FALSE)),"")</f>
        <v/>
      </c>
      <c r="AY109" s="237"/>
      <c r="AZ109" s="238"/>
      <c r="BA109" s="24" t="s">
        <v>24</v>
      </c>
      <c r="BB109" s="93" t="str">
        <f>IF(BA109="相手方",0,IF(BA109="当方",COUNT(E109:T109),IF(BA109="個々",COUNTIF(AK109:AZ109,参加申込書本紙!$D$8),"")))</f>
        <v/>
      </c>
      <c r="BC109" s="25"/>
    </row>
    <row r="110" spans="1:55" ht="21.65" customHeight="1" thickBot="1" x14ac:dyDescent="0.6">
      <c r="A110" s="11"/>
      <c r="B110" s="91">
        <v>94</v>
      </c>
      <c r="C110" s="22"/>
      <c r="D110" s="23"/>
      <c r="E110" s="239"/>
      <c r="F110" s="240"/>
      <c r="G110" s="240"/>
      <c r="H110" s="241"/>
      <c r="I110" s="242"/>
      <c r="J110" s="243"/>
      <c r="K110" s="243"/>
      <c r="L110" s="244"/>
      <c r="M110" s="242"/>
      <c r="N110" s="243"/>
      <c r="O110" s="243"/>
      <c r="P110" s="244"/>
      <c r="Q110" s="242"/>
      <c r="R110" s="243"/>
      <c r="S110" s="243"/>
      <c r="T110" s="239"/>
      <c r="U110" s="245" t="str">
        <f>IF(E110="","",IFERROR(VLOOKUP(E110,参加者名簿!$C$12:$H$111,4,FALSE),IFERROR(VLOOKUP(E110,他団体選手登録票!$C$12:$H$31,4,FALSE),"ERROR!!")))</f>
        <v/>
      </c>
      <c r="V110" s="246"/>
      <c r="W110" s="246"/>
      <c r="X110" s="247"/>
      <c r="Y110" s="245" t="str">
        <f>IF(I110="","",IFERROR(VLOOKUP(I110,参加者名簿!$C$12:$H$61,4,FALSE),IFERROR(VLOOKUP(I110,他団体選手登録票!$C$12:$H$31,4,FALSE),"ERROR!!")))</f>
        <v/>
      </c>
      <c r="Z110" s="246"/>
      <c r="AA110" s="246"/>
      <c r="AB110" s="247"/>
      <c r="AC110" s="245" t="str">
        <f>IF(M110="","",IFERROR(VLOOKUP(M110,参加者名簿!$C$12:$H$61,4,FALSE),IFERROR(VLOOKUP(M110,他団体選手登録票!$C$12:$H$31,4,FALSE),"ERROR!!")))</f>
        <v/>
      </c>
      <c r="AD110" s="246"/>
      <c r="AE110" s="246"/>
      <c r="AF110" s="247"/>
      <c r="AG110" s="245" t="str">
        <f>IF(Q110="","",IFERROR(VLOOKUP(Q110,参加者名簿!$C$12:$H$61,4,FALSE),IFERROR(VLOOKUP(Q110,他団体選手登録票!$C$12:$H$31,4,FALSE),"ERROR!!")))</f>
        <v/>
      </c>
      <c r="AH110" s="246"/>
      <c r="AI110" s="246"/>
      <c r="AJ110" s="247"/>
      <c r="AK110" s="92">
        <v>1</v>
      </c>
      <c r="AL110" s="236" t="str">
        <f>IFERROR(IF(COUNTIF(参加者名簿!$C$12:$E$111,E110),参加申込書本紙!$D$8,VLOOKUP(E110,他団体選手登録票!$C$12:$I$31,7,FALSE)),"")</f>
        <v/>
      </c>
      <c r="AM110" s="237"/>
      <c r="AN110" s="238"/>
      <c r="AO110" s="92">
        <v>2</v>
      </c>
      <c r="AP110" s="236" t="str">
        <f>IFERROR(IF(COUNTIF(参加者名簿!$C$12:$E$111,I110),参加申込書本紙!$D$8,VLOOKUP(I110,他団体選手登録票!$C$12:$I$31,7,FALSE)),"")</f>
        <v/>
      </c>
      <c r="AQ110" s="237"/>
      <c r="AR110" s="238"/>
      <c r="AS110" s="92">
        <v>3</v>
      </c>
      <c r="AT110" s="236" t="str">
        <f>IFERROR(IF(COUNTIF(参加者名簿!$C$12:$E$111,M110),参加申込書本紙!$D$8,VLOOKUP(M110,他団体選手登録票!$C$12:$I$31,7,FALSE)),"")</f>
        <v/>
      </c>
      <c r="AU110" s="237"/>
      <c r="AV110" s="238"/>
      <c r="AW110" s="92">
        <v>4</v>
      </c>
      <c r="AX110" s="236" t="str">
        <f>IFERROR(IF(COUNTIF(参加者名簿!$C$12:$E$111,Q110),参加申込書本紙!$D$8,VLOOKUP(Q110,他団体選手登録票!$C$12:$I$31,7,FALSE)),"")</f>
        <v/>
      </c>
      <c r="AY110" s="237"/>
      <c r="AZ110" s="238"/>
      <c r="BA110" s="24" t="s">
        <v>24</v>
      </c>
      <c r="BB110" s="93" t="str">
        <f>IF(BA110="相手方",0,IF(BA110="当方",COUNT(E110:T110),IF(BA110="個々",COUNTIF(AK110:AZ110,参加申込書本紙!$D$8),"")))</f>
        <v/>
      </c>
      <c r="BC110" s="25"/>
    </row>
    <row r="111" spans="1:55" ht="21.65" customHeight="1" thickBot="1" x14ac:dyDescent="0.6">
      <c r="A111" s="11"/>
      <c r="B111" s="91">
        <v>95</v>
      </c>
      <c r="C111" s="22"/>
      <c r="D111" s="23"/>
      <c r="E111" s="239"/>
      <c r="F111" s="240"/>
      <c r="G111" s="240"/>
      <c r="H111" s="241"/>
      <c r="I111" s="242"/>
      <c r="J111" s="243"/>
      <c r="K111" s="243"/>
      <c r="L111" s="244"/>
      <c r="M111" s="242"/>
      <c r="N111" s="243"/>
      <c r="O111" s="243"/>
      <c r="P111" s="244"/>
      <c r="Q111" s="242"/>
      <c r="R111" s="243"/>
      <c r="S111" s="243"/>
      <c r="T111" s="239"/>
      <c r="U111" s="245" t="str">
        <f>IF(E111="","",IFERROR(VLOOKUP(E111,参加者名簿!$C$12:$H$111,4,FALSE),IFERROR(VLOOKUP(E111,他団体選手登録票!$C$12:$H$31,4,FALSE),"ERROR!!")))</f>
        <v/>
      </c>
      <c r="V111" s="246"/>
      <c r="W111" s="246"/>
      <c r="X111" s="247"/>
      <c r="Y111" s="245" t="str">
        <f>IF(I111="","",IFERROR(VLOOKUP(I111,参加者名簿!$C$12:$H$61,4,FALSE),IFERROR(VLOOKUP(I111,他団体選手登録票!$C$12:$H$31,4,FALSE),"ERROR!!")))</f>
        <v/>
      </c>
      <c r="Z111" s="246"/>
      <c r="AA111" s="246"/>
      <c r="AB111" s="247"/>
      <c r="AC111" s="245" t="str">
        <f>IF(M111="","",IFERROR(VLOOKUP(M111,参加者名簿!$C$12:$H$61,4,FALSE),IFERROR(VLOOKUP(M111,他団体選手登録票!$C$12:$H$31,4,FALSE),"ERROR!!")))</f>
        <v/>
      </c>
      <c r="AD111" s="246"/>
      <c r="AE111" s="246"/>
      <c r="AF111" s="247"/>
      <c r="AG111" s="245" t="str">
        <f>IF(Q111="","",IFERROR(VLOOKUP(Q111,参加者名簿!$C$12:$H$61,4,FALSE),IFERROR(VLOOKUP(Q111,他団体選手登録票!$C$12:$H$31,4,FALSE),"ERROR!!")))</f>
        <v/>
      </c>
      <c r="AH111" s="246"/>
      <c r="AI111" s="246"/>
      <c r="AJ111" s="247"/>
      <c r="AK111" s="92">
        <v>1</v>
      </c>
      <c r="AL111" s="236" t="str">
        <f>IFERROR(IF(COUNTIF(参加者名簿!$C$12:$E$111,E111),参加申込書本紙!$D$8,VLOOKUP(E111,他団体選手登録票!$C$12:$I$31,7,FALSE)),"")</f>
        <v/>
      </c>
      <c r="AM111" s="237"/>
      <c r="AN111" s="238"/>
      <c r="AO111" s="92">
        <v>2</v>
      </c>
      <c r="AP111" s="236" t="str">
        <f>IFERROR(IF(COUNTIF(参加者名簿!$C$12:$E$111,I111),参加申込書本紙!$D$8,VLOOKUP(I111,他団体選手登録票!$C$12:$I$31,7,FALSE)),"")</f>
        <v/>
      </c>
      <c r="AQ111" s="237"/>
      <c r="AR111" s="238"/>
      <c r="AS111" s="92">
        <v>3</v>
      </c>
      <c r="AT111" s="236" t="str">
        <f>IFERROR(IF(COUNTIF(参加者名簿!$C$12:$E$111,M111),参加申込書本紙!$D$8,VLOOKUP(M111,他団体選手登録票!$C$12:$I$31,7,FALSE)),"")</f>
        <v/>
      </c>
      <c r="AU111" s="237"/>
      <c r="AV111" s="238"/>
      <c r="AW111" s="92">
        <v>4</v>
      </c>
      <c r="AX111" s="236" t="str">
        <f>IFERROR(IF(COUNTIF(参加者名簿!$C$12:$E$111,Q111),参加申込書本紙!$D$8,VLOOKUP(Q111,他団体選手登録票!$C$12:$I$31,7,FALSE)),"")</f>
        <v/>
      </c>
      <c r="AY111" s="237"/>
      <c r="AZ111" s="238"/>
      <c r="BA111" s="24" t="s">
        <v>24</v>
      </c>
      <c r="BB111" s="93" t="str">
        <f>IF(BA111="相手方",0,IF(BA111="当方",COUNT(E111:T111),IF(BA111="個々",COUNTIF(AK111:AZ111,参加申込書本紙!$D$8),"")))</f>
        <v/>
      </c>
      <c r="BC111" s="25"/>
    </row>
    <row r="112" spans="1:55" ht="21.65" customHeight="1" thickBot="1" x14ac:dyDescent="0.6">
      <c r="A112" s="11"/>
      <c r="B112" s="91">
        <v>96</v>
      </c>
      <c r="C112" s="22"/>
      <c r="D112" s="23"/>
      <c r="E112" s="239"/>
      <c r="F112" s="240"/>
      <c r="G112" s="240"/>
      <c r="H112" s="241"/>
      <c r="I112" s="242"/>
      <c r="J112" s="243"/>
      <c r="K112" s="243"/>
      <c r="L112" s="244"/>
      <c r="M112" s="242"/>
      <c r="N112" s="243"/>
      <c r="O112" s="243"/>
      <c r="P112" s="244"/>
      <c r="Q112" s="242"/>
      <c r="R112" s="243"/>
      <c r="S112" s="243"/>
      <c r="T112" s="239"/>
      <c r="U112" s="245" t="str">
        <f>IF(E112="","",IFERROR(VLOOKUP(E112,参加者名簿!$C$12:$H$111,4,FALSE),IFERROR(VLOOKUP(E112,他団体選手登録票!$C$12:$H$31,4,FALSE),"ERROR!!")))</f>
        <v/>
      </c>
      <c r="V112" s="246"/>
      <c r="W112" s="246"/>
      <c r="X112" s="247"/>
      <c r="Y112" s="245" t="str">
        <f>IF(I112="","",IFERROR(VLOOKUP(I112,参加者名簿!$C$12:$H$61,4,FALSE),IFERROR(VLOOKUP(I112,他団体選手登録票!$C$12:$H$31,4,FALSE),"ERROR!!")))</f>
        <v/>
      </c>
      <c r="Z112" s="246"/>
      <c r="AA112" s="246"/>
      <c r="AB112" s="247"/>
      <c r="AC112" s="245" t="str">
        <f>IF(M112="","",IFERROR(VLOOKUP(M112,参加者名簿!$C$12:$H$61,4,FALSE),IFERROR(VLOOKUP(M112,他団体選手登録票!$C$12:$H$31,4,FALSE),"ERROR!!")))</f>
        <v/>
      </c>
      <c r="AD112" s="246"/>
      <c r="AE112" s="246"/>
      <c r="AF112" s="247"/>
      <c r="AG112" s="245" t="str">
        <f>IF(Q112="","",IFERROR(VLOOKUP(Q112,参加者名簿!$C$12:$H$61,4,FALSE),IFERROR(VLOOKUP(Q112,他団体選手登録票!$C$12:$H$31,4,FALSE),"ERROR!!")))</f>
        <v/>
      </c>
      <c r="AH112" s="246"/>
      <c r="AI112" s="246"/>
      <c r="AJ112" s="247"/>
      <c r="AK112" s="92">
        <v>1</v>
      </c>
      <c r="AL112" s="236" t="str">
        <f>IFERROR(IF(COUNTIF(参加者名簿!$C$12:$E$111,E112),参加申込書本紙!$D$8,VLOOKUP(E112,他団体選手登録票!$C$12:$I$31,7,FALSE)),"")</f>
        <v/>
      </c>
      <c r="AM112" s="237"/>
      <c r="AN112" s="238"/>
      <c r="AO112" s="92">
        <v>2</v>
      </c>
      <c r="AP112" s="236" t="str">
        <f>IFERROR(IF(COUNTIF(参加者名簿!$C$12:$E$111,I112),参加申込書本紙!$D$8,VLOOKUP(I112,他団体選手登録票!$C$12:$I$31,7,FALSE)),"")</f>
        <v/>
      </c>
      <c r="AQ112" s="237"/>
      <c r="AR112" s="238"/>
      <c r="AS112" s="92">
        <v>3</v>
      </c>
      <c r="AT112" s="236" t="str">
        <f>IFERROR(IF(COUNTIF(参加者名簿!$C$12:$E$111,M112),参加申込書本紙!$D$8,VLOOKUP(M112,他団体選手登録票!$C$12:$I$31,7,FALSE)),"")</f>
        <v/>
      </c>
      <c r="AU112" s="237"/>
      <c r="AV112" s="238"/>
      <c r="AW112" s="92">
        <v>4</v>
      </c>
      <c r="AX112" s="236" t="str">
        <f>IFERROR(IF(COUNTIF(参加者名簿!$C$12:$E$111,Q112),参加申込書本紙!$D$8,VLOOKUP(Q112,他団体選手登録票!$C$12:$I$31,7,FALSE)),"")</f>
        <v/>
      </c>
      <c r="AY112" s="237"/>
      <c r="AZ112" s="238"/>
      <c r="BA112" s="24" t="s">
        <v>24</v>
      </c>
      <c r="BB112" s="93" t="str">
        <f>IF(BA112="相手方",0,IF(BA112="当方",COUNT(E112:T112),IF(BA112="個々",COUNTIF(AK112:AZ112,参加申込書本紙!$D$8),"")))</f>
        <v/>
      </c>
      <c r="BC112" s="25"/>
    </row>
    <row r="113" spans="1:55" ht="21.65" customHeight="1" thickBot="1" x14ac:dyDescent="0.6">
      <c r="A113" s="11"/>
      <c r="B113" s="91">
        <v>97</v>
      </c>
      <c r="C113" s="22"/>
      <c r="D113" s="23"/>
      <c r="E113" s="239"/>
      <c r="F113" s="240"/>
      <c r="G113" s="240"/>
      <c r="H113" s="241"/>
      <c r="I113" s="242"/>
      <c r="J113" s="243"/>
      <c r="K113" s="243"/>
      <c r="L113" s="244"/>
      <c r="M113" s="242"/>
      <c r="N113" s="243"/>
      <c r="O113" s="243"/>
      <c r="P113" s="244"/>
      <c r="Q113" s="242"/>
      <c r="R113" s="243"/>
      <c r="S113" s="243"/>
      <c r="T113" s="239"/>
      <c r="U113" s="245" t="str">
        <f>IF(E113="","",IFERROR(VLOOKUP(E113,参加者名簿!$C$12:$H$111,4,FALSE),IFERROR(VLOOKUP(E113,他団体選手登録票!$C$12:$H$31,4,FALSE),"ERROR!!")))</f>
        <v/>
      </c>
      <c r="V113" s="246"/>
      <c r="W113" s="246"/>
      <c r="X113" s="247"/>
      <c r="Y113" s="245" t="str">
        <f>IF(I113="","",IFERROR(VLOOKUP(I113,参加者名簿!$C$12:$H$61,4,FALSE),IFERROR(VLOOKUP(I113,他団体選手登録票!$C$12:$H$31,4,FALSE),"ERROR!!")))</f>
        <v/>
      </c>
      <c r="Z113" s="246"/>
      <c r="AA113" s="246"/>
      <c r="AB113" s="247"/>
      <c r="AC113" s="245" t="str">
        <f>IF(M113="","",IFERROR(VLOOKUP(M113,参加者名簿!$C$12:$H$61,4,FALSE),IFERROR(VLOOKUP(M113,他団体選手登録票!$C$12:$H$31,4,FALSE),"ERROR!!")))</f>
        <v/>
      </c>
      <c r="AD113" s="246"/>
      <c r="AE113" s="246"/>
      <c r="AF113" s="247"/>
      <c r="AG113" s="245" t="str">
        <f>IF(Q113="","",IFERROR(VLOOKUP(Q113,参加者名簿!$C$12:$H$61,4,FALSE),IFERROR(VLOOKUP(Q113,他団体選手登録票!$C$12:$H$31,4,FALSE),"ERROR!!")))</f>
        <v/>
      </c>
      <c r="AH113" s="246"/>
      <c r="AI113" s="246"/>
      <c r="AJ113" s="247"/>
      <c r="AK113" s="92">
        <v>1</v>
      </c>
      <c r="AL113" s="236" t="str">
        <f>IFERROR(IF(COUNTIF(参加者名簿!$C$12:$E$111,E113),参加申込書本紙!$D$8,VLOOKUP(E113,他団体選手登録票!$C$12:$I$31,7,FALSE)),"")</f>
        <v/>
      </c>
      <c r="AM113" s="237"/>
      <c r="AN113" s="238"/>
      <c r="AO113" s="92">
        <v>2</v>
      </c>
      <c r="AP113" s="236" t="str">
        <f>IFERROR(IF(COUNTIF(参加者名簿!$C$12:$E$111,I113),参加申込書本紙!$D$8,VLOOKUP(I113,他団体選手登録票!$C$12:$I$31,7,FALSE)),"")</f>
        <v/>
      </c>
      <c r="AQ113" s="237"/>
      <c r="AR113" s="238"/>
      <c r="AS113" s="92">
        <v>3</v>
      </c>
      <c r="AT113" s="236" t="str">
        <f>IFERROR(IF(COUNTIF(参加者名簿!$C$12:$E$111,M113),参加申込書本紙!$D$8,VLOOKUP(M113,他団体選手登録票!$C$12:$I$31,7,FALSE)),"")</f>
        <v/>
      </c>
      <c r="AU113" s="237"/>
      <c r="AV113" s="238"/>
      <c r="AW113" s="92">
        <v>4</v>
      </c>
      <c r="AX113" s="236" t="str">
        <f>IFERROR(IF(COUNTIF(参加者名簿!$C$12:$E$111,Q113),参加申込書本紙!$D$8,VLOOKUP(Q113,他団体選手登録票!$C$12:$I$31,7,FALSE)),"")</f>
        <v/>
      </c>
      <c r="AY113" s="237"/>
      <c r="AZ113" s="238"/>
      <c r="BA113" s="24" t="s">
        <v>24</v>
      </c>
      <c r="BB113" s="93" t="str">
        <f>IF(BA113="相手方",0,IF(BA113="当方",COUNT(E113:T113),IF(BA113="個々",COUNTIF(AK113:AZ113,参加申込書本紙!$D$8),"")))</f>
        <v/>
      </c>
      <c r="BC113" s="25"/>
    </row>
    <row r="114" spans="1:55" ht="21.65" customHeight="1" thickBot="1" x14ac:dyDescent="0.6">
      <c r="A114" s="11"/>
      <c r="B114" s="91">
        <v>98</v>
      </c>
      <c r="C114" s="22"/>
      <c r="D114" s="23"/>
      <c r="E114" s="239"/>
      <c r="F114" s="240"/>
      <c r="G114" s="240"/>
      <c r="H114" s="241"/>
      <c r="I114" s="242"/>
      <c r="J114" s="243"/>
      <c r="K114" s="243"/>
      <c r="L114" s="244"/>
      <c r="M114" s="242"/>
      <c r="N114" s="243"/>
      <c r="O114" s="243"/>
      <c r="P114" s="244"/>
      <c r="Q114" s="242"/>
      <c r="R114" s="243"/>
      <c r="S114" s="243"/>
      <c r="T114" s="239"/>
      <c r="U114" s="245" t="str">
        <f>IF(E114="","",IFERROR(VLOOKUP(E114,参加者名簿!$C$12:$H$111,4,FALSE),IFERROR(VLOOKUP(E114,他団体選手登録票!$C$12:$H$31,4,FALSE),"ERROR!!")))</f>
        <v/>
      </c>
      <c r="V114" s="246"/>
      <c r="W114" s="246"/>
      <c r="X114" s="247"/>
      <c r="Y114" s="245" t="str">
        <f>IF(I114="","",IFERROR(VLOOKUP(I114,参加者名簿!$C$12:$H$61,4,FALSE),IFERROR(VLOOKUP(I114,他団体選手登録票!$C$12:$H$31,4,FALSE),"ERROR!!")))</f>
        <v/>
      </c>
      <c r="Z114" s="246"/>
      <c r="AA114" s="246"/>
      <c r="AB114" s="247"/>
      <c r="AC114" s="245" t="str">
        <f>IF(M114="","",IFERROR(VLOOKUP(M114,参加者名簿!$C$12:$H$61,4,FALSE),IFERROR(VLOOKUP(M114,他団体選手登録票!$C$12:$H$31,4,FALSE),"ERROR!!")))</f>
        <v/>
      </c>
      <c r="AD114" s="246"/>
      <c r="AE114" s="246"/>
      <c r="AF114" s="247"/>
      <c r="AG114" s="245" t="str">
        <f>IF(Q114="","",IFERROR(VLOOKUP(Q114,参加者名簿!$C$12:$H$61,4,FALSE),IFERROR(VLOOKUP(Q114,他団体選手登録票!$C$12:$H$31,4,FALSE),"ERROR!!")))</f>
        <v/>
      </c>
      <c r="AH114" s="246"/>
      <c r="AI114" s="246"/>
      <c r="AJ114" s="247"/>
      <c r="AK114" s="92">
        <v>1</v>
      </c>
      <c r="AL114" s="236" t="str">
        <f>IFERROR(IF(COUNTIF(参加者名簿!$C$12:$E$111,E114),参加申込書本紙!$D$8,VLOOKUP(E114,他団体選手登録票!$C$12:$I$31,7,FALSE)),"")</f>
        <v/>
      </c>
      <c r="AM114" s="237"/>
      <c r="AN114" s="238"/>
      <c r="AO114" s="92">
        <v>2</v>
      </c>
      <c r="AP114" s="236" t="str">
        <f>IFERROR(IF(COUNTIF(参加者名簿!$C$12:$E$111,I114),参加申込書本紙!$D$8,VLOOKUP(I114,他団体選手登録票!$C$12:$I$31,7,FALSE)),"")</f>
        <v/>
      </c>
      <c r="AQ114" s="237"/>
      <c r="AR114" s="238"/>
      <c r="AS114" s="92">
        <v>3</v>
      </c>
      <c r="AT114" s="236" t="str">
        <f>IFERROR(IF(COUNTIF(参加者名簿!$C$12:$E$111,M114),参加申込書本紙!$D$8,VLOOKUP(M114,他団体選手登録票!$C$12:$I$31,7,FALSE)),"")</f>
        <v/>
      </c>
      <c r="AU114" s="237"/>
      <c r="AV114" s="238"/>
      <c r="AW114" s="92">
        <v>4</v>
      </c>
      <c r="AX114" s="236" t="str">
        <f>IFERROR(IF(COUNTIF(参加者名簿!$C$12:$E$111,Q114),参加申込書本紙!$D$8,VLOOKUP(Q114,他団体選手登録票!$C$12:$I$31,7,FALSE)),"")</f>
        <v/>
      </c>
      <c r="AY114" s="237"/>
      <c r="AZ114" s="238"/>
      <c r="BA114" s="24" t="s">
        <v>24</v>
      </c>
      <c r="BB114" s="93" t="str">
        <f>IF(BA114="相手方",0,IF(BA114="当方",COUNT(E114:T114),IF(BA114="個々",COUNTIF(AK114:AZ114,参加申込書本紙!$D$8),"")))</f>
        <v/>
      </c>
      <c r="BC114" s="25"/>
    </row>
    <row r="115" spans="1:55" ht="21.65" customHeight="1" thickBot="1" x14ac:dyDescent="0.6">
      <c r="A115" s="11"/>
      <c r="B115" s="91">
        <v>99</v>
      </c>
      <c r="C115" s="22"/>
      <c r="D115" s="23"/>
      <c r="E115" s="239"/>
      <c r="F115" s="240"/>
      <c r="G115" s="240"/>
      <c r="H115" s="241"/>
      <c r="I115" s="242"/>
      <c r="J115" s="243"/>
      <c r="K115" s="243"/>
      <c r="L115" s="244"/>
      <c r="M115" s="242"/>
      <c r="N115" s="243"/>
      <c r="O115" s="243"/>
      <c r="P115" s="244"/>
      <c r="Q115" s="242"/>
      <c r="R115" s="243"/>
      <c r="S115" s="243"/>
      <c r="T115" s="239"/>
      <c r="U115" s="245" t="str">
        <f>IF(E115="","",IFERROR(VLOOKUP(E115,参加者名簿!$C$12:$H$111,4,FALSE),IFERROR(VLOOKUP(E115,他団体選手登録票!$C$12:$H$31,4,FALSE),"ERROR!!")))</f>
        <v/>
      </c>
      <c r="V115" s="246"/>
      <c r="W115" s="246"/>
      <c r="X115" s="247"/>
      <c r="Y115" s="245" t="str">
        <f>IF(I115="","",IFERROR(VLOOKUP(I115,参加者名簿!$C$12:$H$61,4,FALSE),IFERROR(VLOOKUP(I115,他団体選手登録票!$C$12:$H$31,4,FALSE),"ERROR!!")))</f>
        <v/>
      </c>
      <c r="Z115" s="246"/>
      <c r="AA115" s="246"/>
      <c r="AB115" s="247"/>
      <c r="AC115" s="245" t="str">
        <f>IF(M115="","",IFERROR(VLOOKUP(M115,参加者名簿!$C$12:$H$61,4,FALSE),IFERROR(VLOOKUP(M115,他団体選手登録票!$C$12:$H$31,4,FALSE),"ERROR!!")))</f>
        <v/>
      </c>
      <c r="AD115" s="246"/>
      <c r="AE115" s="246"/>
      <c r="AF115" s="247"/>
      <c r="AG115" s="245" t="str">
        <f>IF(Q115="","",IFERROR(VLOOKUP(Q115,参加者名簿!$C$12:$H$61,4,FALSE),IFERROR(VLOOKUP(Q115,他団体選手登録票!$C$12:$H$31,4,FALSE),"ERROR!!")))</f>
        <v/>
      </c>
      <c r="AH115" s="246"/>
      <c r="AI115" s="246"/>
      <c r="AJ115" s="247"/>
      <c r="AK115" s="92">
        <v>1</v>
      </c>
      <c r="AL115" s="236" t="str">
        <f>IFERROR(IF(COUNTIF(参加者名簿!$C$12:$E$111,E115),参加申込書本紙!$D$8,VLOOKUP(E115,他団体選手登録票!$C$12:$I$31,7,FALSE)),"")</f>
        <v/>
      </c>
      <c r="AM115" s="237"/>
      <c r="AN115" s="238"/>
      <c r="AO115" s="92">
        <v>2</v>
      </c>
      <c r="AP115" s="236" t="str">
        <f>IFERROR(IF(COUNTIF(参加者名簿!$C$12:$E$111,I115),参加申込書本紙!$D$8,VLOOKUP(I115,他団体選手登録票!$C$12:$I$31,7,FALSE)),"")</f>
        <v/>
      </c>
      <c r="AQ115" s="237"/>
      <c r="AR115" s="238"/>
      <c r="AS115" s="92">
        <v>3</v>
      </c>
      <c r="AT115" s="236" t="str">
        <f>IFERROR(IF(COUNTIF(参加者名簿!$C$12:$E$111,M115),参加申込書本紙!$D$8,VLOOKUP(M115,他団体選手登録票!$C$12:$I$31,7,FALSE)),"")</f>
        <v/>
      </c>
      <c r="AU115" s="237"/>
      <c r="AV115" s="238"/>
      <c r="AW115" s="92">
        <v>4</v>
      </c>
      <c r="AX115" s="236" t="str">
        <f>IFERROR(IF(COUNTIF(参加者名簿!$C$12:$E$111,Q115),参加申込書本紙!$D$8,VLOOKUP(Q115,他団体選手登録票!$C$12:$I$31,7,FALSE)),"")</f>
        <v/>
      </c>
      <c r="AY115" s="237"/>
      <c r="AZ115" s="238"/>
      <c r="BA115" s="24" t="s">
        <v>24</v>
      </c>
      <c r="BB115" s="93" t="str">
        <f>IF(BA115="相手方",0,IF(BA115="当方",COUNT(E115:T115),IF(BA115="個々",COUNTIF(AK115:AZ115,参加申込書本紙!$D$8),"")))</f>
        <v/>
      </c>
      <c r="BC115" s="25"/>
    </row>
    <row r="116" spans="1:55" ht="21.65" customHeight="1" thickBot="1" x14ac:dyDescent="0.6">
      <c r="A116" s="11"/>
      <c r="B116" s="91">
        <v>100</v>
      </c>
      <c r="C116" s="22"/>
      <c r="D116" s="23"/>
      <c r="E116" s="239"/>
      <c r="F116" s="240"/>
      <c r="G116" s="240"/>
      <c r="H116" s="241"/>
      <c r="I116" s="242"/>
      <c r="J116" s="243"/>
      <c r="K116" s="243"/>
      <c r="L116" s="244"/>
      <c r="M116" s="242"/>
      <c r="N116" s="243"/>
      <c r="O116" s="243"/>
      <c r="P116" s="244"/>
      <c r="Q116" s="242"/>
      <c r="R116" s="243"/>
      <c r="S116" s="243"/>
      <c r="T116" s="239"/>
      <c r="U116" s="245" t="str">
        <f>IF(E116="","",IFERROR(VLOOKUP(E116,参加者名簿!$C$12:$H$111,4,FALSE),IFERROR(VLOOKUP(E116,他団体選手登録票!$C$12:$H$31,4,FALSE),"ERROR!!")))</f>
        <v/>
      </c>
      <c r="V116" s="246"/>
      <c r="W116" s="246"/>
      <c r="X116" s="247"/>
      <c r="Y116" s="245" t="str">
        <f>IF(I116="","",IFERROR(VLOOKUP(I116,参加者名簿!$C$12:$H$61,4,FALSE),IFERROR(VLOOKUP(I116,他団体選手登録票!$C$12:$H$31,4,FALSE),"ERROR!!")))</f>
        <v/>
      </c>
      <c r="Z116" s="246"/>
      <c r="AA116" s="246"/>
      <c r="AB116" s="247"/>
      <c r="AC116" s="245" t="str">
        <f>IF(M116="","",IFERROR(VLOOKUP(M116,参加者名簿!$C$12:$H$61,4,FALSE),IFERROR(VLOOKUP(M116,他団体選手登録票!$C$12:$H$31,4,FALSE),"ERROR!!")))</f>
        <v/>
      </c>
      <c r="AD116" s="246"/>
      <c r="AE116" s="246"/>
      <c r="AF116" s="247"/>
      <c r="AG116" s="245" t="str">
        <f>IF(Q116="","",IFERROR(VLOOKUP(Q116,参加者名簿!$C$12:$H$61,4,FALSE),IFERROR(VLOOKUP(Q116,他団体選手登録票!$C$12:$H$31,4,FALSE),"ERROR!!")))</f>
        <v/>
      </c>
      <c r="AH116" s="246"/>
      <c r="AI116" s="246"/>
      <c r="AJ116" s="247"/>
      <c r="AK116" s="92">
        <v>1</v>
      </c>
      <c r="AL116" s="236" t="str">
        <f>IFERROR(IF(COUNTIF(参加者名簿!$C$12:$E$111,E116),参加申込書本紙!$D$8,VLOOKUP(E116,他団体選手登録票!$C$12:$I$31,7,FALSE)),"")</f>
        <v/>
      </c>
      <c r="AM116" s="237"/>
      <c r="AN116" s="238"/>
      <c r="AO116" s="92">
        <v>2</v>
      </c>
      <c r="AP116" s="236" t="str">
        <f>IFERROR(IF(COUNTIF(参加者名簿!$C$12:$E$111,I116),参加申込書本紙!$D$8,VLOOKUP(I116,他団体選手登録票!$C$12:$I$31,7,FALSE)),"")</f>
        <v/>
      </c>
      <c r="AQ116" s="237"/>
      <c r="AR116" s="238"/>
      <c r="AS116" s="92">
        <v>3</v>
      </c>
      <c r="AT116" s="236" t="str">
        <f>IFERROR(IF(COUNTIF(参加者名簿!$C$12:$E$111,M116),参加申込書本紙!$D$8,VLOOKUP(M116,他団体選手登録票!$C$12:$I$31,7,FALSE)),"")</f>
        <v/>
      </c>
      <c r="AU116" s="237"/>
      <c r="AV116" s="238"/>
      <c r="AW116" s="92">
        <v>4</v>
      </c>
      <c r="AX116" s="236" t="str">
        <f>IFERROR(IF(COUNTIF(参加者名簿!$C$12:$E$111,Q116),参加申込書本紙!$D$8,VLOOKUP(Q116,他団体選手登録票!$C$12:$I$31,7,FALSE)),"")</f>
        <v/>
      </c>
      <c r="AY116" s="237"/>
      <c r="AZ116" s="238"/>
      <c r="BA116" s="24" t="s">
        <v>24</v>
      </c>
      <c r="BB116" s="93" t="str">
        <f>IF(BA116="相手方",0,IF(BA116="当方",COUNT(E116:T116),IF(BA116="個々",COUNTIF(AK116:AZ116,参加申込書本紙!$D$8),"")))</f>
        <v/>
      </c>
      <c r="BC116" s="25"/>
    </row>
    <row r="117" spans="1:55" ht="21.65" customHeight="1" thickBot="1" x14ac:dyDescent="0.6">
      <c r="A117" s="11"/>
      <c r="B117" s="91">
        <v>101</v>
      </c>
      <c r="C117" s="22"/>
      <c r="D117" s="23"/>
      <c r="E117" s="239"/>
      <c r="F117" s="240"/>
      <c r="G117" s="240"/>
      <c r="H117" s="241"/>
      <c r="I117" s="242"/>
      <c r="J117" s="243"/>
      <c r="K117" s="243"/>
      <c r="L117" s="244"/>
      <c r="M117" s="242"/>
      <c r="N117" s="243"/>
      <c r="O117" s="243"/>
      <c r="P117" s="244"/>
      <c r="Q117" s="242"/>
      <c r="R117" s="243"/>
      <c r="S117" s="243"/>
      <c r="T117" s="239"/>
      <c r="U117" s="245" t="str">
        <f>IF(E117="","",IFERROR(VLOOKUP(E117,参加者名簿!$C$12:$H$111,4,FALSE),IFERROR(VLOOKUP(E117,他団体選手登録票!$C$12:$H$31,4,FALSE),"ERROR!!")))</f>
        <v/>
      </c>
      <c r="V117" s="246"/>
      <c r="W117" s="246"/>
      <c r="X117" s="247"/>
      <c r="Y117" s="245" t="str">
        <f>IF(I117="","",IFERROR(VLOOKUP(I117,参加者名簿!$C$12:$H$61,4,FALSE),IFERROR(VLOOKUP(I117,他団体選手登録票!$C$12:$H$31,4,FALSE),"ERROR!!")))</f>
        <v/>
      </c>
      <c r="Z117" s="246"/>
      <c r="AA117" s="246"/>
      <c r="AB117" s="247"/>
      <c r="AC117" s="245" t="str">
        <f>IF(M117="","",IFERROR(VLOOKUP(M117,参加者名簿!$C$12:$H$61,4,FALSE),IFERROR(VLOOKUP(M117,他団体選手登録票!$C$12:$H$31,4,FALSE),"ERROR!!")))</f>
        <v/>
      </c>
      <c r="AD117" s="246"/>
      <c r="AE117" s="246"/>
      <c r="AF117" s="247"/>
      <c r="AG117" s="245" t="str">
        <f>IF(Q117="","",IFERROR(VLOOKUP(Q117,参加者名簿!$C$12:$H$61,4,FALSE),IFERROR(VLOOKUP(Q117,他団体選手登録票!$C$12:$H$31,4,FALSE),"ERROR!!")))</f>
        <v/>
      </c>
      <c r="AH117" s="246"/>
      <c r="AI117" s="246"/>
      <c r="AJ117" s="247"/>
      <c r="AK117" s="92">
        <v>1</v>
      </c>
      <c r="AL117" s="236" t="str">
        <f>IFERROR(IF(COUNTIF(参加者名簿!$C$12:$E$111,E117),参加申込書本紙!$D$8,VLOOKUP(E117,他団体選手登録票!$C$12:$I$31,7,FALSE)),"")</f>
        <v/>
      </c>
      <c r="AM117" s="237"/>
      <c r="AN117" s="238"/>
      <c r="AO117" s="92">
        <v>2</v>
      </c>
      <c r="AP117" s="236" t="str">
        <f>IFERROR(IF(COUNTIF(参加者名簿!$C$12:$E$111,I117),参加申込書本紙!$D$8,VLOOKUP(I117,他団体選手登録票!$C$12:$I$31,7,FALSE)),"")</f>
        <v/>
      </c>
      <c r="AQ117" s="237"/>
      <c r="AR117" s="238"/>
      <c r="AS117" s="92">
        <v>3</v>
      </c>
      <c r="AT117" s="236" t="str">
        <f>IFERROR(IF(COUNTIF(参加者名簿!$C$12:$E$111,M117),参加申込書本紙!$D$8,VLOOKUP(M117,他団体選手登録票!$C$12:$I$31,7,FALSE)),"")</f>
        <v/>
      </c>
      <c r="AU117" s="237"/>
      <c r="AV117" s="238"/>
      <c r="AW117" s="92">
        <v>4</v>
      </c>
      <c r="AX117" s="236" t="str">
        <f>IFERROR(IF(COUNTIF(参加者名簿!$C$12:$E$111,Q117),参加申込書本紙!$D$8,VLOOKUP(Q117,他団体選手登録票!$C$12:$I$31,7,FALSE)),"")</f>
        <v/>
      </c>
      <c r="AY117" s="237"/>
      <c r="AZ117" s="238"/>
      <c r="BA117" s="24" t="s">
        <v>24</v>
      </c>
      <c r="BB117" s="93" t="str">
        <f>IF(BA117="相手方",0,IF(BA117="当方",COUNT(E117:T117),IF(BA117="個々",COUNTIF(AK117:AZ117,参加申込書本紙!$D$8),"")))</f>
        <v/>
      </c>
      <c r="BC117" s="25"/>
    </row>
    <row r="118" spans="1:55" ht="21.65" customHeight="1" thickBot="1" x14ac:dyDescent="0.6">
      <c r="A118" s="11"/>
      <c r="B118" s="91">
        <v>102</v>
      </c>
      <c r="C118" s="22"/>
      <c r="D118" s="23"/>
      <c r="E118" s="239"/>
      <c r="F118" s="240"/>
      <c r="G118" s="240"/>
      <c r="H118" s="241"/>
      <c r="I118" s="242"/>
      <c r="J118" s="243"/>
      <c r="K118" s="243"/>
      <c r="L118" s="244"/>
      <c r="M118" s="242"/>
      <c r="N118" s="243"/>
      <c r="O118" s="243"/>
      <c r="P118" s="244"/>
      <c r="Q118" s="242"/>
      <c r="R118" s="243"/>
      <c r="S118" s="243"/>
      <c r="T118" s="239"/>
      <c r="U118" s="245" t="str">
        <f>IF(E118="","",IFERROR(VLOOKUP(E118,参加者名簿!$C$12:$H$111,4,FALSE),IFERROR(VLOOKUP(E118,他団体選手登録票!$C$12:$H$31,4,FALSE),"ERROR!!")))</f>
        <v/>
      </c>
      <c r="V118" s="246"/>
      <c r="W118" s="246"/>
      <c r="X118" s="247"/>
      <c r="Y118" s="245" t="str">
        <f>IF(I118="","",IFERROR(VLOOKUP(I118,参加者名簿!$C$12:$H$61,4,FALSE),IFERROR(VLOOKUP(I118,他団体選手登録票!$C$12:$H$31,4,FALSE),"ERROR!!")))</f>
        <v/>
      </c>
      <c r="Z118" s="246"/>
      <c r="AA118" s="246"/>
      <c r="AB118" s="247"/>
      <c r="AC118" s="245" t="str">
        <f>IF(M118="","",IFERROR(VLOOKUP(M118,参加者名簿!$C$12:$H$61,4,FALSE),IFERROR(VLOOKUP(M118,他団体選手登録票!$C$12:$H$31,4,FALSE),"ERROR!!")))</f>
        <v/>
      </c>
      <c r="AD118" s="246"/>
      <c r="AE118" s="246"/>
      <c r="AF118" s="247"/>
      <c r="AG118" s="245" t="str">
        <f>IF(Q118="","",IFERROR(VLOOKUP(Q118,参加者名簿!$C$12:$H$61,4,FALSE),IFERROR(VLOOKUP(Q118,他団体選手登録票!$C$12:$H$31,4,FALSE),"ERROR!!")))</f>
        <v/>
      </c>
      <c r="AH118" s="246"/>
      <c r="AI118" s="246"/>
      <c r="AJ118" s="247"/>
      <c r="AK118" s="92">
        <v>1</v>
      </c>
      <c r="AL118" s="236" t="str">
        <f>IFERROR(IF(COUNTIF(参加者名簿!$C$12:$E$111,E118),参加申込書本紙!$D$8,VLOOKUP(E118,他団体選手登録票!$C$12:$I$31,7,FALSE)),"")</f>
        <v/>
      </c>
      <c r="AM118" s="237"/>
      <c r="AN118" s="238"/>
      <c r="AO118" s="92">
        <v>2</v>
      </c>
      <c r="AP118" s="236" t="str">
        <f>IFERROR(IF(COUNTIF(参加者名簿!$C$12:$E$111,I118),参加申込書本紙!$D$8,VLOOKUP(I118,他団体選手登録票!$C$12:$I$31,7,FALSE)),"")</f>
        <v/>
      </c>
      <c r="AQ118" s="237"/>
      <c r="AR118" s="238"/>
      <c r="AS118" s="92">
        <v>3</v>
      </c>
      <c r="AT118" s="236" t="str">
        <f>IFERROR(IF(COUNTIF(参加者名簿!$C$12:$E$111,M118),参加申込書本紙!$D$8,VLOOKUP(M118,他団体選手登録票!$C$12:$I$31,7,FALSE)),"")</f>
        <v/>
      </c>
      <c r="AU118" s="237"/>
      <c r="AV118" s="238"/>
      <c r="AW118" s="92">
        <v>4</v>
      </c>
      <c r="AX118" s="236" t="str">
        <f>IFERROR(IF(COUNTIF(参加者名簿!$C$12:$E$111,Q118),参加申込書本紙!$D$8,VLOOKUP(Q118,他団体選手登録票!$C$12:$I$31,7,FALSE)),"")</f>
        <v/>
      </c>
      <c r="AY118" s="237"/>
      <c r="AZ118" s="238"/>
      <c r="BA118" s="24" t="s">
        <v>24</v>
      </c>
      <c r="BB118" s="93" t="str">
        <f>IF(BA118="相手方",0,IF(BA118="当方",COUNT(E118:T118),IF(BA118="個々",COUNTIF(AK118:AZ118,参加申込書本紙!$D$8),"")))</f>
        <v/>
      </c>
      <c r="BC118" s="25"/>
    </row>
    <row r="119" spans="1:55" ht="21.65" customHeight="1" thickBot="1" x14ac:dyDescent="0.6">
      <c r="A119" s="11"/>
      <c r="B119" s="91">
        <v>103</v>
      </c>
      <c r="C119" s="22"/>
      <c r="D119" s="23"/>
      <c r="E119" s="239"/>
      <c r="F119" s="240"/>
      <c r="G119" s="240"/>
      <c r="H119" s="241"/>
      <c r="I119" s="242"/>
      <c r="J119" s="243"/>
      <c r="K119" s="243"/>
      <c r="L119" s="244"/>
      <c r="M119" s="242"/>
      <c r="N119" s="243"/>
      <c r="O119" s="243"/>
      <c r="P119" s="244"/>
      <c r="Q119" s="242"/>
      <c r="R119" s="243"/>
      <c r="S119" s="243"/>
      <c r="T119" s="239"/>
      <c r="U119" s="245" t="str">
        <f>IF(E119="","",IFERROR(VLOOKUP(E119,参加者名簿!$C$12:$H$111,4,FALSE),IFERROR(VLOOKUP(E119,他団体選手登録票!$C$12:$H$31,4,FALSE),"ERROR!!")))</f>
        <v/>
      </c>
      <c r="V119" s="246"/>
      <c r="W119" s="246"/>
      <c r="X119" s="247"/>
      <c r="Y119" s="245" t="str">
        <f>IF(I119="","",IFERROR(VLOOKUP(I119,参加者名簿!$C$12:$H$61,4,FALSE),IFERROR(VLOOKUP(I119,他団体選手登録票!$C$12:$H$31,4,FALSE),"ERROR!!")))</f>
        <v/>
      </c>
      <c r="Z119" s="246"/>
      <c r="AA119" s="246"/>
      <c r="AB119" s="247"/>
      <c r="AC119" s="245" t="str">
        <f>IF(M119="","",IFERROR(VLOOKUP(M119,参加者名簿!$C$12:$H$61,4,FALSE),IFERROR(VLOOKUP(M119,他団体選手登録票!$C$12:$H$31,4,FALSE),"ERROR!!")))</f>
        <v/>
      </c>
      <c r="AD119" s="246"/>
      <c r="AE119" s="246"/>
      <c r="AF119" s="247"/>
      <c r="AG119" s="245" t="str">
        <f>IF(Q119="","",IFERROR(VLOOKUP(Q119,参加者名簿!$C$12:$H$61,4,FALSE),IFERROR(VLOOKUP(Q119,他団体選手登録票!$C$12:$H$31,4,FALSE),"ERROR!!")))</f>
        <v/>
      </c>
      <c r="AH119" s="246"/>
      <c r="AI119" s="246"/>
      <c r="AJ119" s="247"/>
      <c r="AK119" s="92">
        <v>1</v>
      </c>
      <c r="AL119" s="236" t="str">
        <f>IFERROR(IF(COUNTIF(参加者名簿!$C$12:$E$111,E119),参加申込書本紙!$D$8,VLOOKUP(E119,他団体選手登録票!$C$12:$I$31,7,FALSE)),"")</f>
        <v/>
      </c>
      <c r="AM119" s="237"/>
      <c r="AN119" s="238"/>
      <c r="AO119" s="92">
        <v>2</v>
      </c>
      <c r="AP119" s="236" t="str">
        <f>IFERROR(IF(COUNTIF(参加者名簿!$C$12:$E$111,I119),参加申込書本紙!$D$8,VLOOKUP(I119,他団体選手登録票!$C$12:$I$31,7,FALSE)),"")</f>
        <v/>
      </c>
      <c r="AQ119" s="237"/>
      <c r="AR119" s="238"/>
      <c r="AS119" s="92">
        <v>3</v>
      </c>
      <c r="AT119" s="236" t="str">
        <f>IFERROR(IF(COUNTIF(参加者名簿!$C$12:$E$111,M119),参加申込書本紙!$D$8,VLOOKUP(M119,他団体選手登録票!$C$12:$I$31,7,FALSE)),"")</f>
        <v/>
      </c>
      <c r="AU119" s="237"/>
      <c r="AV119" s="238"/>
      <c r="AW119" s="92">
        <v>4</v>
      </c>
      <c r="AX119" s="236" t="str">
        <f>IFERROR(IF(COUNTIF(参加者名簿!$C$12:$E$111,Q119),参加申込書本紙!$D$8,VLOOKUP(Q119,他団体選手登録票!$C$12:$I$31,7,FALSE)),"")</f>
        <v/>
      </c>
      <c r="AY119" s="237"/>
      <c r="AZ119" s="238"/>
      <c r="BA119" s="24" t="s">
        <v>24</v>
      </c>
      <c r="BB119" s="93" t="str">
        <f>IF(BA119="相手方",0,IF(BA119="当方",COUNT(E119:T119),IF(BA119="個々",COUNTIF(AK119:AZ119,参加申込書本紙!$D$8),"")))</f>
        <v/>
      </c>
      <c r="BC119" s="25"/>
    </row>
    <row r="120" spans="1:55" ht="21.65" customHeight="1" thickBot="1" x14ac:dyDescent="0.6">
      <c r="A120" s="11"/>
      <c r="B120" s="91">
        <v>104</v>
      </c>
      <c r="C120" s="22"/>
      <c r="D120" s="23"/>
      <c r="E120" s="239"/>
      <c r="F120" s="240"/>
      <c r="G120" s="240"/>
      <c r="H120" s="241"/>
      <c r="I120" s="242"/>
      <c r="J120" s="243"/>
      <c r="K120" s="243"/>
      <c r="L120" s="244"/>
      <c r="M120" s="242"/>
      <c r="N120" s="243"/>
      <c r="O120" s="243"/>
      <c r="P120" s="244"/>
      <c r="Q120" s="242"/>
      <c r="R120" s="243"/>
      <c r="S120" s="243"/>
      <c r="T120" s="239"/>
      <c r="U120" s="245" t="str">
        <f>IF(E120="","",IFERROR(VLOOKUP(E120,参加者名簿!$C$12:$H$111,4,FALSE),IFERROR(VLOOKUP(E120,他団体選手登録票!$C$12:$H$31,4,FALSE),"ERROR!!")))</f>
        <v/>
      </c>
      <c r="V120" s="246"/>
      <c r="W120" s="246"/>
      <c r="X120" s="247"/>
      <c r="Y120" s="245" t="str">
        <f>IF(I120="","",IFERROR(VLOOKUP(I120,参加者名簿!$C$12:$H$61,4,FALSE),IFERROR(VLOOKUP(I120,他団体選手登録票!$C$12:$H$31,4,FALSE),"ERROR!!")))</f>
        <v/>
      </c>
      <c r="Z120" s="246"/>
      <c r="AA120" s="246"/>
      <c r="AB120" s="247"/>
      <c r="AC120" s="245" t="str">
        <f>IF(M120="","",IFERROR(VLOOKUP(M120,参加者名簿!$C$12:$H$61,4,FALSE),IFERROR(VLOOKUP(M120,他団体選手登録票!$C$12:$H$31,4,FALSE),"ERROR!!")))</f>
        <v/>
      </c>
      <c r="AD120" s="246"/>
      <c r="AE120" s="246"/>
      <c r="AF120" s="247"/>
      <c r="AG120" s="245" t="str">
        <f>IF(Q120="","",IFERROR(VLOOKUP(Q120,参加者名簿!$C$12:$H$61,4,FALSE),IFERROR(VLOOKUP(Q120,他団体選手登録票!$C$12:$H$31,4,FALSE),"ERROR!!")))</f>
        <v/>
      </c>
      <c r="AH120" s="246"/>
      <c r="AI120" s="246"/>
      <c r="AJ120" s="247"/>
      <c r="AK120" s="92">
        <v>1</v>
      </c>
      <c r="AL120" s="236" t="str">
        <f>IFERROR(IF(COUNTIF(参加者名簿!$C$12:$E$111,E120),参加申込書本紙!$D$8,VLOOKUP(E120,他団体選手登録票!$C$12:$I$31,7,FALSE)),"")</f>
        <v/>
      </c>
      <c r="AM120" s="237"/>
      <c r="AN120" s="238"/>
      <c r="AO120" s="92">
        <v>2</v>
      </c>
      <c r="AP120" s="236" t="str">
        <f>IFERROR(IF(COUNTIF(参加者名簿!$C$12:$E$111,I120),参加申込書本紙!$D$8,VLOOKUP(I120,他団体選手登録票!$C$12:$I$31,7,FALSE)),"")</f>
        <v/>
      </c>
      <c r="AQ120" s="237"/>
      <c r="AR120" s="238"/>
      <c r="AS120" s="92">
        <v>3</v>
      </c>
      <c r="AT120" s="236" t="str">
        <f>IFERROR(IF(COUNTIF(参加者名簿!$C$12:$E$111,M120),参加申込書本紙!$D$8,VLOOKUP(M120,他団体選手登録票!$C$12:$I$31,7,FALSE)),"")</f>
        <v/>
      </c>
      <c r="AU120" s="237"/>
      <c r="AV120" s="238"/>
      <c r="AW120" s="92">
        <v>4</v>
      </c>
      <c r="AX120" s="236" t="str">
        <f>IFERROR(IF(COUNTIF(参加者名簿!$C$12:$E$111,Q120),参加申込書本紙!$D$8,VLOOKUP(Q120,他団体選手登録票!$C$12:$I$31,7,FALSE)),"")</f>
        <v/>
      </c>
      <c r="AY120" s="237"/>
      <c r="AZ120" s="238"/>
      <c r="BA120" s="24" t="s">
        <v>24</v>
      </c>
      <c r="BB120" s="93" t="str">
        <f>IF(BA120="相手方",0,IF(BA120="当方",COUNT(E120:T120),IF(BA120="個々",COUNTIF(AK120:AZ120,参加申込書本紙!$D$8),"")))</f>
        <v/>
      </c>
      <c r="BC120" s="25"/>
    </row>
    <row r="121" spans="1:55" ht="21.65" customHeight="1" thickBot="1" x14ac:dyDescent="0.6">
      <c r="A121" s="11"/>
      <c r="B121" s="91">
        <v>105</v>
      </c>
      <c r="C121" s="22"/>
      <c r="D121" s="23"/>
      <c r="E121" s="239"/>
      <c r="F121" s="240"/>
      <c r="G121" s="240"/>
      <c r="H121" s="241"/>
      <c r="I121" s="242"/>
      <c r="J121" s="243"/>
      <c r="K121" s="243"/>
      <c r="L121" s="244"/>
      <c r="M121" s="242"/>
      <c r="N121" s="243"/>
      <c r="O121" s="243"/>
      <c r="P121" s="244"/>
      <c r="Q121" s="242"/>
      <c r="R121" s="243"/>
      <c r="S121" s="243"/>
      <c r="T121" s="239"/>
      <c r="U121" s="245" t="str">
        <f>IF(E121="","",IFERROR(VLOOKUP(E121,参加者名簿!$C$12:$H$111,4,FALSE),IFERROR(VLOOKUP(E121,他団体選手登録票!$C$12:$H$31,4,FALSE),"ERROR!!")))</f>
        <v/>
      </c>
      <c r="V121" s="246"/>
      <c r="W121" s="246"/>
      <c r="X121" s="247"/>
      <c r="Y121" s="245" t="str">
        <f>IF(I121="","",IFERROR(VLOOKUP(I121,参加者名簿!$C$12:$H$61,4,FALSE),IFERROR(VLOOKUP(I121,他団体選手登録票!$C$12:$H$31,4,FALSE),"ERROR!!")))</f>
        <v/>
      </c>
      <c r="Z121" s="246"/>
      <c r="AA121" s="246"/>
      <c r="AB121" s="247"/>
      <c r="AC121" s="245" t="str">
        <f>IF(M121="","",IFERROR(VLOOKUP(M121,参加者名簿!$C$12:$H$61,4,FALSE),IFERROR(VLOOKUP(M121,他団体選手登録票!$C$12:$H$31,4,FALSE),"ERROR!!")))</f>
        <v/>
      </c>
      <c r="AD121" s="246"/>
      <c r="AE121" s="246"/>
      <c r="AF121" s="247"/>
      <c r="AG121" s="245" t="str">
        <f>IF(Q121="","",IFERROR(VLOOKUP(Q121,参加者名簿!$C$12:$H$61,4,FALSE),IFERROR(VLOOKUP(Q121,他団体選手登録票!$C$12:$H$31,4,FALSE),"ERROR!!")))</f>
        <v/>
      </c>
      <c r="AH121" s="246"/>
      <c r="AI121" s="246"/>
      <c r="AJ121" s="247"/>
      <c r="AK121" s="92">
        <v>1</v>
      </c>
      <c r="AL121" s="236" t="str">
        <f>IFERROR(IF(COUNTIF(参加者名簿!$C$12:$E$111,E121),参加申込書本紙!$D$8,VLOOKUP(E121,他団体選手登録票!$C$12:$I$31,7,FALSE)),"")</f>
        <v/>
      </c>
      <c r="AM121" s="237"/>
      <c r="AN121" s="238"/>
      <c r="AO121" s="92">
        <v>2</v>
      </c>
      <c r="AP121" s="236" t="str">
        <f>IFERROR(IF(COUNTIF(参加者名簿!$C$12:$E$111,I121),参加申込書本紙!$D$8,VLOOKUP(I121,他団体選手登録票!$C$12:$I$31,7,FALSE)),"")</f>
        <v/>
      </c>
      <c r="AQ121" s="237"/>
      <c r="AR121" s="238"/>
      <c r="AS121" s="92">
        <v>3</v>
      </c>
      <c r="AT121" s="236" t="str">
        <f>IFERROR(IF(COUNTIF(参加者名簿!$C$12:$E$111,M121),参加申込書本紙!$D$8,VLOOKUP(M121,他団体選手登録票!$C$12:$I$31,7,FALSE)),"")</f>
        <v/>
      </c>
      <c r="AU121" s="237"/>
      <c r="AV121" s="238"/>
      <c r="AW121" s="92">
        <v>4</v>
      </c>
      <c r="AX121" s="236" t="str">
        <f>IFERROR(IF(COUNTIF(参加者名簿!$C$12:$E$111,Q121),参加申込書本紙!$D$8,VLOOKUP(Q121,他団体選手登録票!$C$12:$I$31,7,FALSE)),"")</f>
        <v/>
      </c>
      <c r="AY121" s="237"/>
      <c r="AZ121" s="238"/>
      <c r="BA121" s="24" t="s">
        <v>24</v>
      </c>
      <c r="BB121" s="93" t="str">
        <f>IF(BA121="相手方",0,IF(BA121="当方",COUNT(E121:T121),IF(BA121="個々",COUNTIF(AK121:AZ121,参加申込書本紙!$D$8),"")))</f>
        <v/>
      </c>
      <c r="BC121" s="25"/>
    </row>
    <row r="122" spans="1:55" ht="21.65" customHeight="1" thickBot="1" x14ac:dyDescent="0.6">
      <c r="A122" s="11"/>
      <c r="B122" s="91">
        <v>106</v>
      </c>
      <c r="C122" s="22"/>
      <c r="D122" s="23"/>
      <c r="E122" s="239"/>
      <c r="F122" s="240"/>
      <c r="G122" s="240"/>
      <c r="H122" s="241"/>
      <c r="I122" s="242"/>
      <c r="J122" s="243"/>
      <c r="K122" s="243"/>
      <c r="L122" s="244"/>
      <c r="M122" s="242"/>
      <c r="N122" s="243"/>
      <c r="O122" s="243"/>
      <c r="P122" s="244"/>
      <c r="Q122" s="242"/>
      <c r="R122" s="243"/>
      <c r="S122" s="243"/>
      <c r="T122" s="239"/>
      <c r="U122" s="245" t="str">
        <f>IF(E122="","",IFERROR(VLOOKUP(E122,参加者名簿!$C$12:$H$111,4,FALSE),IFERROR(VLOOKUP(E122,他団体選手登録票!$C$12:$H$31,4,FALSE),"ERROR!!")))</f>
        <v/>
      </c>
      <c r="V122" s="246"/>
      <c r="W122" s="246"/>
      <c r="X122" s="247"/>
      <c r="Y122" s="245" t="str">
        <f>IF(I122="","",IFERROR(VLOOKUP(I122,参加者名簿!$C$12:$H$61,4,FALSE),IFERROR(VLOOKUP(I122,他団体選手登録票!$C$12:$H$31,4,FALSE),"ERROR!!")))</f>
        <v/>
      </c>
      <c r="Z122" s="246"/>
      <c r="AA122" s="246"/>
      <c r="AB122" s="247"/>
      <c r="AC122" s="245" t="str">
        <f>IF(M122="","",IFERROR(VLOOKUP(M122,参加者名簿!$C$12:$H$61,4,FALSE),IFERROR(VLOOKUP(M122,他団体選手登録票!$C$12:$H$31,4,FALSE),"ERROR!!")))</f>
        <v/>
      </c>
      <c r="AD122" s="246"/>
      <c r="AE122" s="246"/>
      <c r="AF122" s="247"/>
      <c r="AG122" s="245" t="str">
        <f>IF(Q122="","",IFERROR(VLOOKUP(Q122,参加者名簿!$C$12:$H$61,4,FALSE),IFERROR(VLOOKUP(Q122,他団体選手登録票!$C$12:$H$31,4,FALSE),"ERROR!!")))</f>
        <v/>
      </c>
      <c r="AH122" s="246"/>
      <c r="AI122" s="246"/>
      <c r="AJ122" s="247"/>
      <c r="AK122" s="92">
        <v>1</v>
      </c>
      <c r="AL122" s="236" t="str">
        <f>IFERROR(IF(COUNTIF(参加者名簿!$C$12:$E$111,E122),参加申込書本紙!$D$8,VLOOKUP(E122,他団体選手登録票!$C$12:$I$31,7,FALSE)),"")</f>
        <v/>
      </c>
      <c r="AM122" s="237"/>
      <c r="AN122" s="238"/>
      <c r="AO122" s="92">
        <v>2</v>
      </c>
      <c r="AP122" s="236" t="str">
        <f>IFERROR(IF(COUNTIF(参加者名簿!$C$12:$E$111,I122),参加申込書本紙!$D$8,VLOOKUP(I122,他団体選手登録票!$C$12:$I$31,7,FALSE)),"")</f>
        <v/>
      </c>
      <c r="AQ122" s="237"/>
      <c r="AR122" s="238"/>
      <c r="AS122" s="92">
        <v>3</v>
      </c>
      <c r="AT122" s="236" t="str">
        <f>IFERROR(IF(COUNTIF(参加者名簿!$C$12:$E$111,M122),参加申込書本紙!$D$8,VLOOKUP(M122,他団体選手登録票!$C$12:$I$31,7,FALSE)),"")</f>
        <v/>
      </c>
      <c r="AU122" s="237"/>
      <c r="AV122" s="238"/>
      <c r="AW122" s="92">
        <v>4</v>
      </c>
      <c r="AX122" s="236" t="str">
        <f>IFERROR(IF(COUNTIF(参加者名簿!$C$12:$E$111,Q122),参加申込書本紙!$D$8,VLOOKUP(Q122,他団体選手登録票!$C$12:$I$31,7,FALSE)),"")</f>
        <v/>
      </c>
      <c r="AY122" s="237"/>
      <c r="AZ122" s="238"/>
      <c r="BA122" s="24" t="s">
        <v>24</v>
      </c>
      <c r="BB122" s="93" t="str">
        <f>IF(BA122="相手方",0,IF(BA122="当方",COUNT(E122:T122),IF(BA122="個々",COUNTIF(AK122:AZ122,参加申込書本紙!$D$8),"")))</f>
        <v/>
      </c>
      <c r="BC122" s="25"/>
    </row>
    <row r="123" spans="1:55" ht="21.65" customHeight="1" thickBot="1" x14ac:dyDescent="0.6">
      <c r="A123" s="11"/>
      <c r="B123" s="91">
        <v>107</v>
      </c>
      <c r="C123" s="22"/>
      <c r="D123" s="23"/>
      <c r="E123" s="239"/>
      <c r="F123" s="240"/>
      <c r="G123" s="240"/>
      <c r="H123" s="241"/>
      <c r="I123" s="242"/>
      <c r="J123" s="243"/>
      <c r="K123" s="243"/>
      <c r="L123" s="244"/>
      <c r="M123" s="242"/>
      <c r="N123" s="243"/>
      <c r="O123" s="243"/>
      <c r="P123" s="244"/>
      <c r="Q123" s="242"/>
      <c r="R123" s="243"/>
      <c r="S123" s="243"/>
      <c r="T123" s="239"/>
      <c r="U123" s="245" t="str">
        <f>IF(E123="","",IFERROR(VLOOKUP(E123,参加者名簿!$C$12:$H$111,4,FALSE),IFERROR(VLOOKUP(E123,他団体選手登録票!$C$12:$H$31,4,FALSE),"ERROR!!")))</f>
        <v/>
      </c>
      <c r="V123" s="246"/>
      <c r="W123" s="246"/>
      <c r="X123" s="247"/>
      <c r="Y123" s="245" t="str">
        <f>IF(I123="","",IFERROR(VLOOKUP(I123,参加者名簿!$C$12:$H$61,4,FALSE),IFERROR(VLOOKUP(I123,他団体選手登録票!$C$12:$H$31,4,FALSE),"ERROR!!")))</f>
        <v/>
      </c>
      <c r="Z123" s="246"/>
      <c r="AA123" s="246"/>
      <c r="AB123" s="247"/>
      <c r="AC123" s="245" t="str">
        <f>IF(M123="","",IFERROR(VLOOKUP(M123,参加者名簿!$C$12:$H$61,4,FALSE),IFERROR(VLOOKUP(M123,他団体選手登録票!$C$12:$H$31,4,FALSE),"ERROR!!")))</f>
        <v/>
      </c>
      <c r="AD123" s="246"/>
      <c r="AE123" s="246"/>
      <c r="AF123" s="247"/>
      <c r="AG123" s="245" t="str">
        <f>IF(Q123="","",IFERROR(VLOOKUP(Q123,参加者名簿!$C$12:$H$61,4,FALSE),IFERROR(VLOOKUP(Q123,他団体選手登録票!$C$12:$H$31,4,FALSE),"ERROR!!")))</f>
        <v/>
      </c>
      <c r="AH123" s="246"/>
      <c r="AI123" s="246"/>
      <c r="AJ123" s="247"/>
      <c r="AK123" s="92">
        <v>1</v>
      </c>
      <c r="AL123" s="236" t="str">
        <f>IFERROR(IF(COUNTIF(参加者名簿!$C$12:$E$111,E123),参加申込書本紙!$D$8,VLOOKUP(E123,他団体選手登録票!$C$12:$I$31,7,FALSE)),"")</f>
        <v/>
      </c>
      <c r="AM123" s="237"/>
      <c r="AN123" s="238"/>
      <c r="AO123" s="92">
        <v>2</v>
      </c>
      <c r="AP123" s="236" t="str">
        <f>IFERROR(IF(COUNTIF(参加者名簿!$C$12:$E$111,I123),参加申込書本紙!$D$8,VLOOKUP(I123,他団体選手登録票!$C$12:$I$31,7,FALSE)),"")</f>
        <v/>
      </c>
      <c r="AQ123" s="237"/>
      <c r="AR123" s="238"/>
      <c r="AS123" s="92">
        <v>3</v>
      </c>
      <c r="AT123" s="236" t="str">
        <f>IFERROR(IF(COUNTIF(参加者名簿!$C$12:$E$111,M123),参加申込書本紙!$D$8,VLOOKUP(M123,他団体選手登録票!$C$12:$I$31,7,FALSE)),"")</f>
        <v/>
      </c>
      <c r="AU123" s="237"/>
      <c r="AV123" s="238"/>
      <c r="AW123" s="92">
        <v>4</v>
      </c>
      <c r="AX123" s="236" t="str">
        <f>IFERROR(IF(COUNTIF(参加者名簿!$C$12:$E$111,Q123),参加申込書本紙!$D$8,VLOOKUP(Q123,他団体選手登録票!$C$12:$I$31,7,FALSE)),"")</f>
        <v/>
      </c>
      <c r="AY123" s="237"/>
      <c r="AZ123" s="238"/>
      <c r="BA123" s="24" t="s">
        <v>24</v>
      </c>
      <c r="BB123" s="93" t="str">
        <f>IF(BA123="相手方",0,IF(BA123="当方",COUNT(E123:T123),IF(BA123="個々",COUNTIF(AK123:AZ123,参加申込書本紙!$D$8),"")))</f>
        <v/>
      </c>
      <c r="BC123" s="25"/>
    </row>
    <row r="124" spans="1:55" ht="21.65" customHeight="1" thickBot="1" x14ac:dyDescent="0.6">
      <c r="A124" s="11"/>
      <c r="B124" s="91">
        <v>108</v>
      </c>
      <c r="C124" s="22"/>
      <c r="D124" s="23"/>
      <c r="E124" s="239"/>
      <c r="F124" s="240"/>
      <c r="G124" s="240"/>
      <c r="H124" s="241"/>
      <c r="I124" s="242"/>
      <c r="J124" s="243"/>
      <c r="K124" s="243"/>
      <c r="L124" s="244"/>
      <c r="M124" s="242"/>
      <c r="N124" s="243"/>
      <c r="O124" s="243"/>
      <c r="P124" s="244"/>
      <c r="Q124" s="242"/>
      <c r="R124" s="243"/>
      <c r="S124" s="243"/>
      <c r="T124" s="239"/>
      <c r="U124" s="245" t="str">
        <f>IF(E124="","",IFERROR(VLOOKUP(E124,参加者名簿!$C$12:$H$111,4,FALSE),IFERROR(VLOOKUP(E124,他団体選手登録票!$C$12:$H$31,4,FALSE),"ERROR!!")))</f>
        <v/>
      </c>
      <c r="V124" s="246"/>
      <c r="W124" s="246"/>
      <c r="X124" s="247"/>
      <c r="Y124" s="245" t="str">
        <f>IF(I124="","",IFERROR(VLOOKUP(I124,参加者名簿!$C$12:$H$61,4,FALSE),IFERROR(VLOOKUP(I124,他団体選手登録票!$C$12:$H$31,4,FALSE),"ERROR!!")))</f>
        <v/>
      </c>
      <c r="Z124" s="246"/>
      <c r="AA124" s="246"/>
      <c r="AB124" s="247"/>
      <c r="AC124" s="245" t="str">
        <f>IF(M124="","",IFERROR(VLOOKUP(M124,参加者名簿!$C$12:$H$61,4,FALSE),IFERROR(VLOOKUP(M124,他団体選手登録票!$C$12:$H$31,4,FALSE),"ERROR!!")))</f>
        <v/>
      </c>
      <c r="AD124" s="246"/>
      <c r="AE124" s="246"/>
      <c r="AF124" s="247"/>
      <c r="AG124" s="245" t="str">
        <f>IF(Q124="","",IFERROR(VLOOKUP(Q124,参加者名簿!$C$12:$H$61,4,FALSE),IFERROR(VLOOKUP(Q124,他団体選手登録票!$C$12:$H$31,4,FALSE),"ERROR!!")))</f>
        <v/>
      </c>
      <c r="AH124" s="246"/>
      <c r="AI124" s="246"/>
      <c r="AJ124" s="247"/>
      <c r="AK124" s="92">
        <v>1</v>
      </c>
      <c r="AL124" s="236" t="str">
        <f>IFERROR(IF(COUNTIF(参加者名簿!$C$12:$E$111,E124),参加申込書本紙!$D$8,VLOOKUP(E124,他団体選手登録票!$C$12:$I$31,7,FALSE)),"")</f>
        <v/>
      </c>
      <c r="AM124" s="237"/>
      <c r="AN124" s="238"/>
      <c r="AO124" s="92">
        <v>2</v>
      </c>
      <c r="AP124" s="236" t="str">
        <f>IFERROR(IF(COUNTIF(参加者名簿!$C$12:$E$111,I124),参加申込書本紙!$D$8,VLOOKUP(I124,他団体選手登録票!$C$12:$I$31,7,FALSE)),"")</f>
        <v/>
      </c>
      <c r="AQ124" s="237"/>
      <c r="AR124" s="238"/>
      <c r="AS124" s="92">
        <v>3</v>
      </c>
      <c r="AT124" s="236" t="str">
        <f>IFERROR(IF(COUNTIF(参加者名簿!$C$12:$E$111,M124),参加申込書本紙!$D$8,VLOOKUP(M124,他団体選手登録票!$C$12:$I$31,7,FALSE)),"")</f>
        <v/>
      </c>
      <c r="AU124" s="237"/>
      <c r="AV124" s="238"/>
      <c r="AW124" s="92">
        <v>4</v>
      </c>
      <c r="AX124" s="236" t="str">
        <f>IFERROR(IF(COUNTIF(参加者名簿!$C$12:$E$111,Q124),参加申込書本紙!$D$8,VLOOKUP(Q124,他団体選手登録票!$C$12:$I$31,7,FALSE)),"")</f>
        <v/>
      </c>
      <c r="AY124" s="237"/>
      <c r="AZ124" s="238"/>
      <c r="BA124" s="24" t="s">
        <v>24</v>
      </c>
      <c r="BB124" s="93" t="str">
        <f>IF(BA124="相手方",0,IF(BA124="当方",COUNT(E124:T124),IF(BA124="個々",COUNTIF(AK124:AZ124,参加申込書本紙!$D$8),"")))</f>
        <v/>
      </c>
      <c r="BC124" s="25"/>
    </row>
    <row r="125" spans="1:55" ht="21.65" customHeight="1" thickBot="1" x14ac:dyDescent="0.6">
      <c r="A125" s="11"/>
      <c r="B125" s="91">
        <v>109</v>
      </c>
      <c r="C125" s="22"/>
      <c r="D125" s="23"/>
      <c r="E125" s="239"/>
      <c r="F125" s="240"/>
      <c r="G125" s="240"/>
      <c r="H125" s="241"/>
      <c r="I125" s="242"/>
      <c r="J125" s="243"/>
      <c r="K125" s="243"/>
      <c r="L125" s="244"/>
      <c r="M125" s="242"/>
      <c r="N125" s="243"/>
      <c r="O125" s="243"/>
      <c r="P125" s="244"/>
      <c r="Q125" s="242"/>
      <c r="R125" s="243"/>
      <c r="S125" s="243"/>
      <c r="T125" s="239"/>
      <c r="U125" s="245" t="str">
        <f>IF(E125="","",IFERROR(VLOOKUP(E125,参加者名簿!$C$12:$H$111,4,FALSE),IFERROR(VLOOKUP(E125,他団体選手登録票!$C$12:$H$31,4,FALSE),"ERROR!!")))</f>
        <v/>
      </c>
      <c r="V125" s="246"/>
      <c r="W125" s="246"/>
      <c r="X125" s="247"/>
      <c r="Y125" s="245" t="str">
        <f>IF(I125="","",IFERROR(VLOOKUP(I125,参加者名簿!$C$12:$H$61,4,FALSE),IFERROR(VLOOKUP(I125,他団体選手登録票!$C$12:$H$31,4,FALSE),"ERROR!!")))</f>
        <v/>
      </c>
      <c r="Z125" s="246"/>
      <c r="AA125" s="246"/>
      <c r="AB125" s="247"/>
      <c r="AC125" s="245" t="str">
        <f>IF(M125="","",IFERROR(VLOOKUP(M125,参加者名簿!$C$12:$H$61,4,FALSE),IFERROR(VLOOKUP(M125,他団体選手登録票!$C$12:$H$31,4,FALSE),"ERROR!!")))</f>
        <v/>
      </c>
      <c r="AD125" s="246"/>
      <c r="AE125" s="246"/>
      <c r="AF125" s="247"/>
      <c r="AG125" s="245" t="str">
        <f>IF(Q125="","",IFERROR(VLOOKUP(Q125,参加者名簿!$C$12:$H$61,4,FALSE),IFERROR(VLOOKUP(Q125,他団体選手登録票!$C$12:$H$31,4,FALSE),"ERROR!!")))</f>
        <v/>
      </c>
      <c r="AH125" s="246"/>
      <c r="AI125" s="246"/>
      <c r="AJ125" s="247"/>
      <c r="AK125" s="92">
        <v>1</v>
      </c>
      <c r="AL125" s="236" t="str">
        <f>IFERROR(IF(COUNTIF(参加者名簿!$C$12:$E$111,E125),参加申込書本紙!$D$8,VLOOKUP(E125,他団体選手登録票!$C$12:$I$31,7,FALSE)),"")</f>
        <v/>
      </c>
      <c r="AM125" s="237"/>
      <c r="AN125" s="238"/>
      <c r="AO125" s="92">
        <v>2</v>
      </c>
      <c r="AP125" s="236" t="str">
        <f>IFERROR(IF(COUNTIF(参加者名簿!$C$12:$E$111,I125),参加申込書本紙!$D$8,VLOOKUP(I125,他団体選手登録票!$C$12:$I$31,7,FALSE)),"")</f>
        <v/>
      </c>
      <c r="AQ125" s="237"/>
      <c r="AR125" s="238"/>
      <c r="AS125" s="92">
        <v>3</v>
      </c>
      <c r="AT125" s="236" t="str">
        <f>IFERROR(IF(COUNTIF(参加者名簿!$C$12:$E$111,M125),参加申込書本紙!$D$8,VLOOKUP(M125,他団体選手登録票!$C$12:$I$31,7,FALSE)),"")</f>
        <v/>
      </c>
      <c r="AU125" s="237"/>
      <c r="AV125" s="238"/>
      <c r="AW125" s="92">
        <v>4</v>
      </c>
      <c r="AX125" s="236" t="str">
        <f>IFERROR(IF(COUNTIF(参加者名簿!$C$12:$E$111,Q125),参加申込書本紙!$D$8,VLOOKUP(Q125,他団体選手登録票!$C$12:$I$31,7,FALSE)),"")</f>
        <v/>
      </c>
      <c r="AY125" s="237"/>
      <c r="AZ125" s="238"/>
      <c r="BA125" s="24" t="s">
        <v>24</v>
      </c>
      <c r="BB125" s="93" t="str">
        <f>IF(BA125="相手方",0,IF(BA125="当方",COUNT(E125:T125),IF(BA125="個々",COUNTIF(AK125:AZ125,参加申込書本紙!$D$8),"")))</f>
        <v/>
      </c>
      <c r="BC125" s="25"/>
    </row>
    <row r="126" spans="1:55" ht="21.65" customHeight="1" thickBot="1" x14ac:dyDescent="0.6">
      <c r="A126" s="11"/>
      <c r="B126" s="91">
        <v>110</v>
      </c>
      <c r="C126" s="22"/>
      <c r="D126" s="23"/>
      <c r="E126" s="239"/>
      <c r="F126" s="240"/>
      <c r="G126" s="240"/>
      <c r="H126" s="241"/>
      <c r="I126" s="242"/>
      <c r="J126" s="243"/>
      <c r="K126" s="243"/>
      <c r="L126" s="244"/>
      <c r="M126" s="242"/>
      <c r="N126" s="243"/>
      <c r="O126" s="243"/>
      <c r="P126" s="244"/>
      <c r="Q126" s="242"/>
      <c r="R126" s="243"/>
      <c r="S126" s="243"/>
      <c r="T126" s="239"/>
      <c r="U126" s="245" t="str">
        <f>IF(E126="","",IFERROR(VLOOKUP(E126,参加者名簿!$C$12:$H$111,4,FALSE),IFERROR(VLOOKUP(E126,他団体選手登録票!$C$12:$H$31,4,FALSE),"ERROR!!")))</f>
        <v/>
      </c>
      <c r="V126" s="246"/>
      <c r="W126" s="246"/>
      <c r="X126" s="247"/>
      <c r="Y126" s="245" t="str">
        <f>IF(I126="","",IFERROR(VLOOKUP(I126,参加者名簿!$C$12:$H$61,4,FALSE),IFERROR(VLOOKUP(I126,他団体選手登録票!$C$12:$H$31,4,FALSE),"ERROR!!")))</f>
        <v/>
      </c>
      <c r="Z126" s="246"/>
      <c r="AA126" s="246"/>
      <c r="AB126" s="247"/>
      <c r="AC126" s="245" t="str">
        <f>IF(M126="","",IFERROR(VLOOKUP(M126,参加者名簿!$C$12:$H$61,4,FALSE),IFERROR(VLOOKUP(M126,他団体選手登録票!$C$12:$H$31,4,FALSE),"ERROR!!")))</f>
        <v/>
      </c>
      <c r="AD126" s="246"/>
      <c r="AE126" s="246"/>
      <c r="AF126" s="247"/>
      <c r="AG126" s="245" t="str">
        <f>IF(Q126="","",IFERROR(VLOOKUP(Q126,参加者名簿!$C$12:$H$61,4,FALSE),IFERROR(VLOOKUP(Q126,他団体選手登録票!$C$12:$H$31,4,FALSE),"ERROR!!")))</f>
        <v/>
      </c>
      <c r="AH126" s="246"/>
      <c r="AI126" s="246"/>
      <c r="AJ126" s="247"/>
      <c r="AK126" s="92">
        <v>1</v>
      </c>
      <c r="AL126" s="236" t="str">
        <f>IFERROR(IF(COUNTIF(参加者名簿!$C$12:$E$111,E126),参加申込書本紙!$D$8,VLOOKUP(E126,他団体選手登録票!$C$12:$I$31,7,FALSE)),"")</f>
        <v/>
      </c>
      <c r="AM126" s="237"/>
      <c r="AN126" s="238"/>
      <c r="AO126" s="92">
        <v>2</v>
      </c>
      <c r="AP126" s="236" t="str">
        <f>IFERROR(IF(COUNTIF(参加者名簿!$C$12:$E$111,I126),参加申込書本紙!$D$8,VLOOKUP(I126,他団体選手登録票!$C$12:$I$31,7,FALSE)),"")</f>
        <v/>
      </c>
      <c r="AQ126" s="237"/>
      <c r="AR126" s="238"/>
      <c r="AS126" s="92">
        <v>3</v>
      </c>
      <c r="AT126" s="236" t="str">
        <f>IFERROR(IF(COUNTIF(参加者名簿!$C$12:$E$111,M126),参加申込書本紙!$D$8,VLOOKUP(M126,他団体選手登録票!$C$12:$I$31,7,FALSE)),"")</f>
        <v/>
      </c>
      <c r="AU126" s="237"/>
      <c r="AV126" s="238"/>
      <c r="AW126" s="92">
        <v>4</v>
      </c>
      <c r="AX126" s="236" t="str">
        <f>IFERROR(IF(COUNTIF(参加者名簿!$C$12:$E$111,Q126),参加申込書本紙!$D$8,VLOOKUP(Q126,他団体選手登録票!$C$12:$I$31,7,FALSE)),"")</f>
        <v/>
      </c>
      <c r="AY126" s="237"/>
      <c r="AZ126" s="238"/>
      <c r="BA126" s="24" t="s">
        <v>24</v>
      </c>
      <c r="BB126" s="93" t="str">
        <f>IF(BA126="相手方",0,IF(BA126="当方",COUNT(E126:T126),IF(BA126="個々",COUNTIF(AK126:AZ126,参加申込書本紙!$D$8),"")))</f>
        <v/>
      </c>
      <c r="BC126" s="25"/>
    </row>
    <row r="127" spans="1:55" ht="21.65" customHeight="1" thickBot="1" x14ac:dyDescent="0.6">
      <c r="A127" s="11"/>
      <c r="B127" s="91">
        <v>111</v>
      </c>
      <c r="C127" s="22"/>
      <c r="D127" s="23"/>
      <c r="E127" s="239"/>
      <c r="F127" s="240"/>
      <c r="G127" s="240"/>
      <c r="H127" s="241"/>
      <c r="I127" s="242"/>
      <c r="J127" s="243"/>
      <c r="K127" s="243"/>
      <c r="L127" s="244"/>
      <c r="M127" s="242"/>
      <c r="N127" s="243"/>
      <c r="O127" s="243"/>
      <c r="P127" s="244"/>
      <c r="Q127" s="242"/>
      <c r="R127" s="243"/>
      <c r="S127" s="243"/>
      <c r="T127" s="239"/>
      <c r="U127" s="245" t="str">
        <f>IF(E127="","",IFERROR(VLOOKUP(E127,参加者名簿!$C$12:$H$111,4,FALSE),IFERROR(VLOOKUP(E127,他団体選手登録票!$C$12:$H$31,4,FALSE),"ERROR!!")))</f>
        <v/>
      </c>
      <c r="V127" s="246"/>
      <c r="W127" s="246"/>
      <c r="X127" s="247"/>
      <c r="Y127" s="245" t="str">
        <f>IF(I127="","",IFERROR(VLOOKUP(I127,参加者名簿!$C$12:$H$61,4,FALSE),IFERROR(VLOOKUP(I127,他団体選手登録票!$C$12:$H$31,4,FALSE),"ERROR!!")))</f>
        <v/>
      </c>
      <c r="Z127" s="246"/>
      <c r="AA127" s="246"/>
      <c r="AB127" s="247"/>
      <c r="AC127" s="245" t="str">
        <f>IF(M127="","",IFERROR(VLOOKUP(M127,参加者名簿!$C$12:$H$61,4,FALSE),IFERROR(VLOOKUP(M127,他団体選手登録票!$C$12:$H$31,4,FALSE),"ERROR!!")))</f>
        <v/>
      </c>
      <c r="AD127" s="246"/>
      <c r="AE127" s="246"/>
      <c r="AF127" s="247"/>
      <c r="AG127" s="245" t="str">
        <f>IF(Q127="","",IFERROR(VLOOKUP(Q127,参加者名簿!$C$12:$H$61,4,FALSE),IFERROR(VLOOKUP(Q127,他団体選手登録票!$C$12:$H$31,4,FALSE),"ERROR!!")))</f>
        <v/>
      </c>
      <c r="AH127" s="246"/>
      <c r="AI127" s="246"/>
      <c r="AJ127" s="247"/>
      <c r="AK127" s="92">
        <v>1</v>
      </c>
      <c r="AL127" s="236" t="str">
        <f>IFERROR(IF(COUNTIF(参加者名簿!$C$12:$E$111,E127),参加申込書本紙!$D$8,VLOOKUP(E127,他団体選手登録票!$C$12:$I$31,7,FALSE)),"")</f>
        <v/>
      </c>
      <c r="AM127" s="237"/>
      <c r="AN127" s="238"/>
      <c r="AO127" s="92">
        <v>2</v>
      </c>
      <c r="AP127" s="236" t="str">
        <f>IFERROR(IF(COUNTIF(参加者名簿!$C$12:$E$111,I127),参加申込書本紙!$D$8,VLOOKUP(I127,他団体選手登録票!$C$12:$I$31,7,FALSE)),"")</f>
        <v/>
      </c>
      <c r="AQ127" s="237"/>
      <c r="AR127" s="238"/>
      <c r="AS127" s="92">
        <v>3</v>
      </c>
      <c r="AT127" s="236" t="str">
        <f>IFERROR(IF(COUNTIF(参加者名簿!$C$12:$E$111,M127),参加申込書本紙!$D$8,VLOOKUP(M127,他団体選手登録票!$C$12:$I$31,7,FALSE)),"")</f>
        <v/>
      </c>
      <c r="AU127" s="237"/>
      <c r="AV127" s="238"/>
      <c r="AW127" s="92">
        <v>4</v>
      </c>
      <c r="AX127" s="236" t="str">
        <f>IFERROR(IF(COUNTIF(参加者名簿!$C$12:$E$111,Q127),参加申込書本紙!$D$8,VLOOKUP(Q127,他団体選手登録票!$C$12:$I$31,7,FALSE)),"")</f>
        <v/>
      </c>
      <c r="AY127" s="237"/>
      <c r="AZ127" s="238"/>
      <c r="BA127" s="24" t="s">
        <v>24</v>
      </c>
      <c r="BB127" s="93" t="str">
        <f>IF(BA127="相手方",0,IF(BA127="当方",COUNT(E127:T127),IF(BA127="個々",COUNTIF(AK127:AZ127,参加申込書本紙!$D$8),"")))</f>
        <v/>
      </c>
      <c r="BC127" s="25"/>
    </row>
    <row r="128" spans="1:55" ht="21.65" customHeight="1" thickBot="1" x14ac:dyDescent="0.6">
      <c r="A128" s="11"/>
      <c r="B128" s="91">
        <v>112</v>
      </c>
      <c r="C128" s="22"/>
      <c r="D128" s="23"/>
      <c r="E128" s="239"/>
      <c r="F128" s="240"/>
      <c r="G128" s="240"/>
      <c r="H128" s="241"/>
      <c r="I128" s="242"/>
      <c r="J128" s="243"/>
      <c r="K128" s="243"/>
      <c r="L128" s="244"/>
      <c r="M128" s="242"/>
      <c r="N128" s="243"/>
      <c r="O128" s="243"/>
      <c r="P128" s="244"/>
      <c r="Q128" s="242"/>
      <c r="R128" s="243"/>
      <c r="S128" s="243"/>
      <c r="T128" s="239"/>
      <c r="U128" s="245" t="str">
        <f>IF(E128="","",IFERROR(VLOOKUP(E128,参加者名簿!$C$12:$H$111,4,FALSE),IFERROR(VLOOKUP(E128,他団体選手登録票!$C$12:$H$31,4,FALSE),"ERROR!!")))</f>
        <v/>
      </c>
      <c r="V128" s="246"/>
      <c r="W128" s="246"/>
      <c r="X128" s="247"/>
      <c r="Y128" s="245" t="str">
        <f>IF(I128="","",IFERROR(VLOOKUP(I128,参加者名簿!$C$12:$H$61,4,FALSE),IFERROR(VLOOKUP(I128,他団体選手登録票!$C$12:$H$31,4,FALSE),"ERROR!!")))</f>
        <v/>
      </c>
      <c r="Z128" s="246"/>
      <c r="AA128" s="246"/>
      <c r="AB128" s="247"/>
      <c r="AC128" s="245" t="str">
        <f>IF(M128="","",IFERROR(VLOOKUP(M128,参加者名簿!$C$12:$H$61,4,FALSE),IFERROR(VLOOKUP(M128,他団体選手登録票!$C$12:$H$31,4,FALSE),"ERROR!!")))</f>
        <v/>
      </c>
      <c r="AD128" s="246"/>
      <c r="AE128" s="246"/>
      <c r="AF128" s="247"/>
      <c r="AG128" s="245" t="str">
        <f>IF(Q128="","",IFERROR(VLOOKUP(Q128,参加者名簿!$C$12:$H$61,4,FALSE),IFERROR(VLOOKUP(Q128,他団体選手登録票!$C$12:$H$31,4,FALSE),"ERROR!!")))</f>
        <v/>
      </c>
      <c r="AH128" s="246"/>
      <c r="AI128" s="246"/>
      <c r="AJ128" s="247"/>
      <c r="AK128" s="92">
        <v>1</v>
      </c>
      <c r="AL128" s="236" t="str">
        <f>IFERROR(IF(COUNTIF(参加者名簿!$C$12:$E$111,E128),参加申込書本紙!$D$8,VLOOKUP(E128,他団体選手登録票!$C$12:$I$31,7,FALSE)),"")</f>
        <v/>
      </c>
      <c r="AM128" s="237"/>
      <c r="AN128" s="238"/>
      <c r="AO128" s="92">
        <v>2</v>
      </c>
      <c r="AP128" s="236" t="str">
        <f>IFERROR(IF(COUNTIF(参加者名簿!$C$12:$E$111,I128),参加申込書本紙!$D$8,VLOOKUP(I128,他団体選手登録票!$C$12:$I$31,7,FALSE)),"")</f>
        <v/>
      </c>
      <c r="AQ128" s="237"/>
      <c r="AR128" s="238"/>
      <c r="AS128" s="92">
        <v>3</v>
      </c>
      <c r="AT128" s="236" t="str">
        <f>IFERROR(IF(COUNTIF(参加者名簿!$C$12:$E$111,M128),参加申込書本紙!$D$8,VLOOKUP(M128,他団体選手登録票!$C$12:$I$31,7,FALSE)),"")</f>
        <v/>
      </c>
      <c r="AU128" s="237"/>
      <c r="AV128" s="238"/>
      <c r="AW128" s="92">
        <v>4</v>
      </c>
      <c r="AX128" s="236" t="str">
        <f>IFERROR(IF(COUNTIF(参加者名簿!$C$12:$E$111,Q128),参加申込書本紙!$D$8,VLOOKUP(Q128,他団体選手登録票!$C$12:$I$31,7,FALSE)),"")</f>
        <v/>
      </c>
      <c r="AY128" s="237"/>
      <c r="AZ128" s="238"/>
      <c r="BA128" s="24" t="s">
        <v>24</v>
      </c>
      <c r="BB128" s="93" t="str">
        <f>IF(BA128="相手方",0,IF(BA128="当方",COUNT(E128:T128),IF(BA128="個々",COUNTIF(AK128:AZ128,参加申込書本紙!$D$8),"")))</f>
        <v/>
      </c>
      <c r="BC128" s="25"/>
    </row>
    <row r="129" spans="1:55" ht="21.65" customHeight="1" thickBot="1" x14ac:dyDescent="0.6">
      <c r="A129" s="11"/>
      <c r="B129" s="91">
        <v>113</v>
      </c>
      <c r="C129" s="22"/>
      <c r="D129" s="23"/>
      <c r="E129" s="239"/>
      <c r="F129" s="240"/>
      <c r="G129" s="240"/>
      <c r="H129" s="241"/>
      <c r="I129" s="242"/>
      <c r="J129" s="243"/>
      <c r="K129" s="243"/>
      <c r="L129" s="244"/>
      <c r="M129" s="242"/>
      <c r="N129" s="243"/>
      <c r="O129" s="243"/>
      <c r="P129" s="244"/>
      <c r="Q129" s="242"/>
      <c r="R129" s="243"/>
      <c r="S129" s="243"/>
      <c r="T129" s="239"/>
      <c r="U129" s="245" t="str">
        <f>IF(E129="","",IFERROR(VLOOKUP(E129,参加者名簿!$C$12:$H$111,4,FALSE),IFERROR(VLOOKUP(E129,他団体選手登録票!$C$12:$H$31,4,FALSE),"ERROR!!")))</f>
        <v/>
      </c>
      <c r="V129" s="246"/>
      <c r="W129" s="246"/>
      <c r="X129" s="247"/>
      <c r="Y129" s="245" t="str">
        <f>IF(I129="","",IFERROR(VLOOKUP(I129,参加者名簿!$C$12:$H$61,4,FALSE),IFERROR(VLOOKUP(I129,他団体選手登録票!$C$12:$H$31,4,FALSE),"ERROR!!")))</f>
        <v/>
      </c>
      <c r="Z129" s="246"/>
      <c r="AA129" s="246"/>
      <c r="AB129" s="247"/>
      <c r="AC129" s="245" t="str">
        <f>IF(M129="","",IFERROR(VLOOKUP(M129,参加者名簿!$C$12:$H$61,4,FALSE),IFERROR(VLOOKUP(M129,他団体選手登録票!$C$12:$H$31,4,FALSE),"ERROR!!")))</f>
        <v/>
      </c>
      <c r="AD129" s="246"/>
      <c r="AE129" s="246"/>
      <c r="AF129" s="247"/>
      <c r="AG129" s="245" t="str">
        <f>IF(Q129="","",IFERROR(VLOOKUP(Q129,参加者名簿!$C$12:$H$61,4,FALSE),IFERROR(VLOOKUP(Q129,他団体選手登録票!$C$12:$H$31,4,FALSE),"ERROR!!")))</f>
        <v/>
      </c>
      <c r="AH129" s="246"/>
      <c r="AI129" s="246"/>
      <c r="AJ129" s="247"/>
      <c r="AK129" s="92">
        <v>1</v>
      </c>
      <c r="AL129" s="236" t="str">
        <f>IFERROR(IF(COUNTIF(参加者名簿!$C$12:$E$111,E129),参加申込書本紙!$D$8,VLOOKUP(E129,他団体選手登録票!$C$12:$I$31,7,FALSE)),"")</f>
        <v/>
      </c>
      <c r="AM129" s="237"/>
      <c r="AN129" s="238"/>
      <c r="AO129" s="92">
        <v>2</v>
      </c>
      <c r="AP129" s="236" t="str">
        <f>IFERROR(IF(COUNTIF(参加者名簿!$C$12:$E$111,I129),参加申込書本紙!$D$8,VLOOKUP(I129,他団体選手登録票!$C$12:$I$31,7,FALSE)),"")</f>
        <v/>
      </c>
      <c r="AQ129" s="237"/>
      <c r="AR129" s="238"/>
      <c r="AS129" s="92">
        <v>3</v>
      </c>
      <c r="AT129" s="236" t="str">
        <f>IFERROR(IF(COUNTIF(参加者名簿!$C$12:$E$111,M129),参加申込書本紙!$D$8,VLOOKUP(M129,他団体選手登録票!$C$12:$I$31,7,FALSE)),"")</f>
        <v/>
      </c>
      <c r="AU129" s="237"/>
      <c r="AV129" s="238"/>
      <c r="AW129" s="92">
        <v>4</v>
      </c>
      <c r="AX129" s="236" t="str">
        <f>IFERROR(IF(COUNTIF(参加者名簿!$C$12:$E$111,Q129),参加申込書本紙!$D$8,VLOOKUP(Q129,他団体選手登録票!$C$12:$I$31,7,FALSE)),"")</f>
        <v/>
      </c>
      <c r="AY129" s="237"/>
      <c r="AZ129" s="238"/>
      <c r="BA129" s="24" t="s">
        <v>24</v>
      </c>
      <c r="BB129" s="93" t="str">
        <f>IF(BA129="相手方",0,IF(BA129="当方",COUNT(E129:T129),IF(BA129="個々",COUNTIF(AK129:AZ129,参加申込書本紙!$D$8),"")))</f>
        <v/>
      </c>
      <c r="BC129" s="25"/>
    </row>
    <row r="130" spans="1:55" ht="21.65" customHeight="1" thickBot="1" x14ac:dyDescent="0.6">
      <c r="A130" s="11"/>
      <c r="B130" s="91">
        <v>114</v>
      </c>
      <c r="C130" s="22"/>
      <c r="D130" s="23"/>
      <c r="E130" s="239"/>
      <c r="F130" s="240"/>
      <c r="G130" s="240"/>
      <c r="H130" s="241"/>
      <c r="I130" s="242"/>
      <c r="J130" s="243"/>
      <c r="K130" s="243"/>
      <c r="L130" s="244"/>
      <c r="M130" s="242"/>
      <c r="N130" s="243"/>
      <c r="O130" s="243"/>
      <c r="P130" s="244"/>
      <c r="Q130" s="242"/>
      <c r="R130" s="243"/>
      <c r="S130" s="243"/>
      <c r="T130" s="239"/>
      <c r="U130" s="245" t="str">
        <f>IF(E130="","",IFERROR(VLOOKUP(E130,参加者名簿!$C$12:$H$111,4,FALSE),IFERROR(VLOOKUP(E130,他団体選手登録票!$C$12:$H$31,4,FALSE),"ERROR!!")))</f>
        <v/>
      </c>
      <c r="V130" s="246"/>
      <c r="W130" s="246"/>
      <c r="X130" s="247"/>
      <c r="Y130" s="245" t="str">
        <f>IF(I130="","",IFERROR(VLOOKUP(I130,参加者名簿!$C$12:$H$61,4,FALSE),IFERROR(VLOOKUP(I130,他団体選手登録票!$C$12:$H$31,4,FALSE),"ERROR!!")))</f>
        <v/>
      </c>
      <c r="Z130" s="246"/>
      <c r="AA130" s="246"/>
      <c r="AB130" s="247"/>
      <c r="AC130" s="245" t="str">
        <f>IF(M130="","",IFERROR(VLOOKUP(M130,参加者名簿!$C$12:$H$61,4,FALSE),IFERROR(VLOOKUP(M130,他団体選手登録票!$C$12:$H$31,4,FALSE),"ERROR!!")))</f>
        <v/>
      </c>
      <c r="AD130" s="246"/>
      <c r="AE130" s="246"/>
      <c r="AF130" s="247"/>
      <c r="AG130" s="245" t="str">
        <f>IF(Q130="","",IFERROR(VLOOKUP(Q130,参加者名簿!$C$12:$H$61,4,FALSE),IFERROR(VLOOKUP(Q130,他団体選手登録票!$C$12:$H$31,4,FALSE),"ERROR!!")))</f>
        <v/>
      </c>
      <c r="AH130" s="246"/>
      <c r="AI130" s="246"/>
      <c r="AJ130" s="247"/>
      <c r="AK130" s="92">
        <v>1</v>
      </c>
      <c r="AL130" s="236" t="str">
        <f>IFERROR(IF(COUNTIF(参加者名簿!$C$12:$E$111,E130),参加申込書本紙!$D$8,VLOOKUP(E130,他団体選手登録票!$C$12:$I$31,7,FALSE)),"")</f>
        <v/>
      </c>
      <c r="AM130" s="237"/>
      <c r="AN130" s="238"/>
      <c r="AO130" s="92">
        <v>2</v>
      </c>
      <c r="AP130" s="236" t="str">
        <f>IFERROR(IF(COUNTIF(参加者名簿!$C$12:$E$111,I130),参加申込書本紙!$D$8,VLOOKUP(I130,他団体選手登録票!$C$12:$I$31,7,FALSE)),"")</f>
        <v/>
      </c>
      <c r="AQ130" s="237"/>
      <c r="AR130" s="238"/>
      <c r="AS130" s="92">
        <v>3</v>
      </c>
      <c r="AT130" s="236" t="str">
        <f>IFERROR(IF(COUNTIF(参加者名簿!$C$12:$E$111,M130),参加申込書本紙!$D$8,VLOOKUP(M130,他団体選手登録票!$C$12:$I$31,7,FALSE)),"")</f>
        <v/>
      </c>
      <c r="AU130" s="237"/>
      <c r="AV130" s="238"/>
      <c r="AW130" s="92">
        <v>4</v>
      </c>
      <c r="AX130" s="236" t="str">
        <f>IFERROR(IF(COUNTIF(参加者名簿!$C$12:$E$111,Q130),参加申込書本紙!$D$8,VLOOKUP(Q130,他団体選手登録票!$C$12:$I$31,7,FALSE)),"")</f>
        <v/>
      </c>
      <c r="AY130" s="237"/>
      <c r="AZ130" s="238"/>
      <c r="BA130" s="24" t="s">
        <v>24</v>
      </c>
      <c r="BB130" s="93" t="str">
        <f>IF(BA130="相手方",0,IF(BA130="当方",COUNT(E130:T130),IF(BA130="個々",COUNTIF(AK130:AZ130,参加申込書本紙!$D$8),"")))</f>
        <v/>
      </c>
      <c r="BC130" s="25"/>
    </row>
    <row r="131" spans="1:55" ht="21.65" customHeight="1" thickBot="1" x14ac:dyDescent="0.6">
      <c r="A131" s="11"/>
      <c r="B131" s="91">
        <v>115</v>
      </c>
      <c r="C131" s="22"/>
      <c r="D131" s="23"/>
      <c r="E131" s="239"/>
      <c r="F131" s="240"/>
      <c r="G131" s="240"/>
      <c r="H131" s="241"/>
      <c r="I131" s="242"/>
      <c r="J131" s="243"/>
      <c r="K131" s="243"/>
      <c r="L131" s="244"/>
      <c r="M131" s="242"/>
      <c r="N131" s="243"/>
      <c r="O131" s="243"/>
      <c r="P131" s="244"/>
      <c r="Q131" s="242"/>
      <c r="R131" s="243"/>
      <c r="S131" s="243"/>
      <c r="T131" s="239"/>
      <c r="U131" s="245" t="str">
        <f>IF(E131="","",IFERROR(VLOOKUP(E131,参加者名簿!$C$12:$H$111,4,FALSE),IFERROR(VLOOKUP(E131,他団体選手登録票!$C$12:$H$31,4,FALSE),"ERROR!!")))</f>
        <v/>
      </c>
      <c r="V131" s="246"/>
      <c r="W131" s="246"/>
      <c r="X131" s="247"/>
      <c r="Y131" s="245" t="str">
        <f>IF(I131="","",IFERROR(VLOOKUP(I131,参加者名簿!$C$12:$H$61,4,FALSE),IFERROR(VLOOKUP(I131,他団体選手登録票!$C$12:$H$31,4,FALSE),"ERROR!!")))</f>
        <v/>
      </c>
      <c r="Z131" s="246"/>
      <c r="AA131" s="246"/>
      <c r="AB131" s="247"/>
      <c r="AC131" s="245" t="str">
        <f>IF(M131="","",IFERROR(VLOOKUP(M131,参加者名簿!$C$12:$H$61,4,FALSE),IFERROR(VLOOKUP(M131,他団体選手登録票!$C$12:$H$31,4,FALSE),"ERROR!!")))</f>
        <v/>
      </c>
      <c r="AD131" s="246"/>
      <c r="AE131" s="246"/>
      <c r="AF131" s="247"/>
      <c r="AG131" s="245" t="str">
        <f>IF(Q131="","",IFERROR(VLOOKUP(Q131,参加者名簿!$C$12:$H$61,4,FALSE),IFERROR(VLOOKUP(Q131,他団体選手登録票!$C$12:$H$31,4,FALSE),"ERROR!!")))</f>
        <v/>
      </c>
      <c r="AH131" s="246"/>
      <c r="AI131" s="246"/>
      <c r="AJ131" s="247"/>
      <c r="AK131" s="92">
        <v>1</v>
      </c>
      <c r="AL131" s="236" t="str">
        <f>IFERROR(IF(COUNTIF(参加者名簿!$C$12:$E$111,E131),参加申込書本紙!$D$8,VLOOKUP(E131,他団体選手登録票!$C$12:$I$31,7,FALSE)),"")</f>
        <v/>
      </c>
      <c r="AM131" s="237"/>
      <c r="AN131" s="238"/>
      <c r="AO131" s="92">
        <v>2</v>
      </c>
      <c r="AP131" s="236" t="str">
        <f>IFERROR(IF(COUNTIF(参加者名簿!$C$12:$E$111,I131),参加申込書本紙!$D$8,VLOOKUP(I131,他団体選手登録票!$C$12:$I$31,7,FALSE)),"")</f>
        <v/>
      </c>
      <c r="AQ131" s="237"/>
      <c r="AR131" s="238"/>
      <c r="AS131" s="92">
        <v>3</v>
      </c>
      <c r="AT131" s="236" t="str">
        <f>IFERROR(IF(COUNTIF(参加者名簿!$C$12:$E$111,M131),参加申込書本紙!$D$8,VLOOKUP(M131,他団体選手登録票!$C$12:$I$31,7,FALSE)),"")</f>
        <v/>
      </c>
      <c r="AU131" s="237"/>
      <c r="AV131" s="238"/>
      <c r="AW131" s="92">
        <v>4</v>
      </c>
      <c r="AX131" s="236" t="str">
        <f>IFERROR(IF(COUNTIF(参加者名簿!$C$12:$E$111,Q131),参加申込書本紙!$D$8,VLOOKUP(Q131,他団体選手登録票!$C$12:$I$31,7,FALSE)),"")</f>
        <v/>
      </c>
      <c r="AY131" s="237"/>
      <c r="AZ131" s="238"/>
      <c r="BA131" s="24" t="s">
        <v>24</v>
      </c>
      <c r="BB131" s="93" t="str">
        <f>IF(BA131="相手方",0,IF(BA131="当方",COUNT(E131:T131),IF(BA131="個々",COUNTIF(AK131:AZ131,参加申込書本紙!$D$8),"")))</f>
        <v/>
      </c>
      <c r="BC131" s="25"/>
    </row>
    <row r="132" spans="1:55" ht="21.65" customHeight="1" thickBot="1" x14ac:dyDescent="0.6">
      <c r="A132" s="11"/>
      <c r="B132" s="91">
        <v>116</v>
      </c>
      <c r="C132" s="22"/>
      <c r="D132" s="23"/>
      <c r="E132" s="239"/>
      <c r="F132" s="240"/>
      <c r="G132" s="240"/>
      <c r="H132" s="241"/>
      <c r="I132" s="242"/>
      <c r="J132" s="243"/>
      <c r="K132" s="243"/>
      <c r="L132" s="244"/>
      <c r="M132" s="242"/>
      <c r="N132" s="243"/>
      <c r="O132" s="243"/>
      <c r="P132" s="244"/>
      <c r="Q132" s="242"/>
      <c r="R132" s="243"/>
      <c r="S132" s="243"/>
      <c r="T132" s="239"/>
      <c r="U132" s="245" t="str">
        <f>IF(E132="","",IFERROR(VLOOKUP(E132,参加者名簿!$C$12:$H$111,4,FALSE),IFERROR(VLOOKUP(E132,他団体選手登録票!$C$12:$H$31,4,FALSE),"ERROR!!")))</f>
        <v/>
      </c>
      <c r="V132" s="246"/>
      <c r="W132" s="246"/>
      <c r="X132" s="247"/>
      <c r="Y132" s="245" t="str">
        <f>IF(I132="","",IFERROR(VLOOKUP(I132,参加者名簿!$C$12:$H$61,4,FALSE),IFERROR(VLOOKUP(I132,他団体選手登録票!$C$12:$H$31,4,FALSE),"ERROR!!")))</f>
        <v/>
      </c>
      <c r="Z132" s="246"/>
      <c r="AA132" s="246"/>
      <c r="AB132" s="247"/>
      <c r="AC132" s="245" t="str">
        <f>IF(M132="","",IFERROR(VLOOKUP(M132,参加者名簿!$C$12:$H$61,4,FALSE),IFERROR(VLOOKUP(M132,他団体選手登録票!$C$12:$H$31,4,FALSE),"ERROR!!")))</f>
        <v/>
      </c>
      <c r="AD132" s="246"/>
      <c r="AE132" s="246"/>
      <c r="AF132" s="247"/>
      <c r="AG132" s="245" t="str">
        <f>IF(Q132="","",IFERROR(VLOOKUP(Q132,参加者名簿!$C$12:$H$61,4,FALSE),IFERROR(VLOOKUP(Q132,他団体選手登録票!$C$12:$H$31,4,FALSE),"ERROR!!")))</f>
        <v/>
      </c>
      <c r="AH132" s="246"/>
      <c r="AI132" s="246"/>
      <c r="AJ132" s="247"/>
      <c r="AK132" s="92">
        <v>1</v>
      </c>
      <c r="AL132" s="236" t="str">
        <f>IFERROR(IF(COUNTIF(参加者名簿!$C$12:$E$111,E132),参加申込書本紙!$D$8,VLOOKUP(E132,他団体選手登録票!$C$12:$I$31,7,FALSE)),"")</f>
        <v/>
      </c>
      <c r="AM132" s="237"/>
      <c r="AN132" s="238"/>
      <c r="AO132" s="92">
        <v>2</v>
      </c>
      <c r="AP132" s="236" t="str">
        <f>IFERROR(IF(COUNTIF(参加者名簿!$C$12:$E$111,I132),参加申込書本紙!$D$8,VLOOKUP(I132,他団体選手登録票!$C$12:$I$31,7,FALSE)),"")</f>
        <v/>
      </c>
      <c r="AQ132" s="237"/>
      <c r="AR132" s="238"/>
      <c r="AS132" s="92">
        <v>3</v>
      </c>
      <c r="AT132" s="236" t="str">
        <f>IFERROR(IF(COUNTIF(参加者名簿!$C$12:$E$111,M132),参加申込書本紙!$D$8,VLOOKUP(M132,他団体選手登録票!$C$12:$I$31,7,FALSE)),"")</f>
        <v/>
      </c>
      <c r="AU132" s="237"/>
      <c r="AV132" s="238"/>
      <c r="AW132" s="92">
        <v>4</v>
      </c>
      <c r="AX132" s="236" t="str">
        <f>IFERROR(IF(COUNTIF(参加者名簿!$C$12:$E$111,Q132),参加申込書本紙!$D$8,VLOOKUP(Q132,他団体選手登録票!$C$12:$I$31,7,FALSE)),"")</f>
        <v/>
      </c>
      <c r="AY132" s="237"/>
      <c r="AZ132" s="238"/>
      <c r="BA132" s="24" t="s">
        <v>24</v>
      </c>
      <c r="BB132" s="93" t="str">
        <f>IF(BA132="相手方",0,IF(BA132="当方",COUNT(E132:T132),IF(BA132="個々",COUNTIF(AK132:AZ132,参加申込書本紙!$D$8),"")))</f>
        <v/>
      </c>
      <c r="BC132" s="25"/>
    </row>
    <row r="133" spans="1:55" ht="21.65" customHeight="1" thickBot="1" x14ac:dyDescent="0.6">
      <c r="A133" s="11"/>
      <c r="B133" s="91">
        <v>117</v>
      </c>
      <c r="C133" s="22"/>
      <c r="D133" s="23"/>
      <c r="E133" s="239"/>
      <c r="F133" s="240"/>
      <c r="G133" s="240"/>
      <c r="H133" s="241"/>
      <c r="I133" s="242"/>
      <c r="J133" s="243"/>
      <c r="K133" s="243"/>
      <c r="L133" s="244"/>
      <c r="M133" s="242"/>
      <c r="N133" s="243"/>
      <c r="O133" s="243"/>
      <c r="P133" s="244"/>
      <c r="Q133" s="242"/>
      <c r="R133" s="243"/>
      <c r="S133" s="243"/>
      <c r="T133" s="239"/>
      <c r="U133" s="245" t="str">
        <f>IF(E133="","",IFERROR(VLOOKUP(E133,参加者名簿!$C$12:$H$111,4,FALSE),IFERROR(VLOOKUP(E133,他団体選手登録票!$C$12:$H$31,4,FALSE),"ERROR!!")))</f>
        <v/>
      </c>
      <c r="V133" s="246"/>
      <c r="W133" s="246"/>
      <c r="X133" s="247"/>
      <c r="Y133" s="245" t="str">
        <f>IF(I133="","",IFERROR(VLOOKUP(I133,参加者名簿!$C$12:$H$61,4,FALSE),IFERROR(VLOOKUP(I133,他団体選手登録票!$C$12:$H$31,4,FALSE),"ERROR!!")))</f>
        <v/>
      </c>
      <c r="Z133" s="246"/>
      <c r="AA133" s="246"/>
      <c r="AB133" s="247"/>
      <c r="AC133" s="245" t="str">
        <f>IF(M133="","",IFERROR(VLOOKUP(M133,参加者名簿!$C$12:$H$61,4,FALSE),IFERROR(VLOOKUP(M133,他団体選手登録票!$C$12:$H$31,4,FALSE),"ERROR!!")))</f>
        <v/>
      </c>
      <c r="AD133" s="246"/>
      <c r="AE133" s="246"/>
      <c r="AF133" s="247"/>
      <c r="AG133" s="245" t="str">
        <f>IF(Q133="","",IFERROR(VLOOKUP(Q133,参加者名簿!$C$12:$H$61,4,FALSE),IFERROR(VLOOKUP(Q133,他団体選手登録票!$C$12:$H$31,4,FALSE),"ERROR!!")))</f>
        <v/>
      </c>
      <c r="AH133" s="246"/>
      <c r="AI133" s="246"/>
      <c r="AJ133" s="247"/>
      <c r="AK133" s="92">
        <v>1</v>
      </c>
      <c r="AL133" s="236" t="str">
        <f>IFERROR(IF(COUNTIF(参加者名簿!$C$12:$E$111,E133),参加申込書本紙!$D$8,VLOOKUP(E133,他団体選手登録票!$C$12:$I$31,7,FALSE)),"")</f>
        <v/>
      </c>
      <c r="AM133" s="237"/>
      <c r="AN133" s="238"/>
      <c r="AO133" s="92">
        <v>2</v>
      </c>
      <c r="AP133" s="236" t="str">
        <f>IFERROR(IF(COUNTIF(参加者名簿!$C$12:$E$111,I133),参加申込書本紙!$D$8,VLOOKUP(I133,他団体選手登録票!$C$12:$I$31,7,FALSE)),"")</f>
        <v/>
      </c>
      <c r="AQ133" s="237"/>
      <c r="AR133" s="238"/>
      <c r="AS133" s="92">
        <v>3</v>
      </c>
      <c r="AT133" s="236" t="str">
        <f>IFERROR(IF(COUNTIF(参加者名簿!$C$12:$E$111,M133),参加申込書本紙!$D$8,VLOOKUP(M133,他団体選手登録票!$C$12:$I$31,7,FALSE)),"")</f>
        <v/>
      </c>
      <c r="AU133" s="237"/>
      <c r="AV133" s="238"/>
      <c r="AW133" s="92">
        <v>4</v>
      </c>
      <c r="AX133" s="236" t="str">
        <f>IFERROR(IF(COUNTIF(参加者名簿!$C$12:$E$111,Q133),参加申込書本紙!$D$8,VLOOKUP(Q133,他団体選手登録票!$C$12:$I$31,7,FALSE)),"")</f>
        <v/>
      </c>
      <c r="AY133" s="237"/>
      <c r="AZ133" s="238"/>
      <c r="BA133" s="24" t="s">
        <v>24</v>
      </c>
      <c r="BB133" s="93" t="str">
        <f>IF(BA133="相手方",0,IF(BA133="当方",COUNT(E133:T133),IF(BA133="個々",COUNTIF(AK133:AZ133,参加申込書本紙!$D$8),"")))</f>
        <v/>
      </c>
      <c r="BC133" s="25"/>
    </row>
    <row r="134" spans="1:55" ht="21.65" customHeight="1" thickBot="1" x14ac:dyDescent="0.6">
      <c r="A134" s="11"/>
      <c r="B134" s="91">
        <v>118</v>
      </c>
      <c r="C134" s="22"/>
      <c r="D134" s="23"/>
      <c r="E134" s="239"/>
      <c r="F134" s="240"/>
      <c r="G134" s="240"/>
      <c r="H134" s="241"/>
      <c r="I134" s="242"/>
      <c r="J134" s="243"/>
      <c r="K134" s="243"/>
      <c r="L134" s="244"/>
      <c r="M134" s="242"/>
      <c r="N134" s="243"/>
      <c r="O134" s="243"/>
      <c r="P134" s="244"/>
      <c r="Q134" s="242"/>
      <c r="R134" s="243"/>
      <c r="S134" s="243"/>
      <c r="T134" s="239"/>
      <c r="U134" s="245" t="str">
        <f>IF(E134="","",IFERROR(VLOOKUP(E134,参加者名簿!$C$12:$H$111,4,FALSE),IFERROR(VLOOKUP(E134,他団体選手登録票!$C$12:$H$31,4,FALSE),"ERROR!!")))</f>
        <v/>
      </c>
      <c r="V134" s="246"/>
      <c r="W134" s="246"/>
      <c r="X134" s="247"/>
      <c r="Y134" s="245" t="str">
        <f>IF(I134="","",IFERROR(VLOOKUP(I134,参加者名簿!$C$12:$H$61,4,FALSE),IFERROR(VLOOKUP(I134,他団体選手登録票!$C$12:$H$31,4,FALSE),"ERROR!!")))</f>
        <v/>
      </c>
      <c r="Z134" s="246"/>
      <c r="AA134" s="246"/>
      <c r="AB134" s="247"/>
      <c r="AC134" s="245" t="str">
        <f>IF(M134="","",IFERROR(VLOOKUP(M134,参加者名簿!$C$12:$H$61,4,FALSE),IFERROR(VLOOKUP(M134,他団体選手登録票!$C$12:$H$31,4,FALSE),"ERROR!!")))</f>
        <v/>
      </c>
      <c r="AD134" s="246"/>
      <c r="AE134" s="246"/>
      <c r="AF134" s="247"/>
      <c r="AG134" s="245" t="str">
        <f>IF(Q134="","",IFERROR(VLOOKUP(Q134,参加者名簿!$C$12:$H$61,4,FALSE),IFERROR(VLOOKUP(Q134,他団体選手登録票!$C$12:$H$31,4,FALSE),"ERROR!!")))</f>
        <v/>
      </c>
      <c r="AH134" s="246"/>
      <c r="AI134" s="246"/>
      <c r="AJ134" s="247"/>
      <c r="AK134" s="92">
        <v>1</v>
      </c>
      <c r="AL134" s="236" t="str">
        <f>IFERROR(IF(COUNTIF(参加者名簿!$C$12:$E$111,E134),参加申込書本紙!$D$8,VLOOKUP(E134,他団体選手登録票!$C$12:$I$31,7,FALSE)),"")</f>
        <v/>
      </c>
      <c r="AM134" s="237"/>
      <c r="AN134" s="238"/>
      <c r="AO134" s="92">
        <v>2</v>
      </c>
      <c r="AP134" s="236" t="str">
        <f>IFERROR(IF(COUNTIF(参加者名簿!$C$12:$E$111,I134),参加申込書本紙!$D$8,VLOOKUP(I134,他団体選手登録票!$C$12:$I$31,7,FALSE)),"")</f>
        <v/>
      </c>
      <c r="AQ134" s="237"/>
      <c r="AR134" s="238"/>
      <c r="AS134" s="92">
        <v>3</v>
      </c>
      <c r="AT134" s="236" t="str">
        <f>IFERROR(IF(COUNTIF(参加者名簿!$C$12:$E$111,M134),参加申込書本紙!$D$8,VLOOKUP(M134,他団体選手登録票!$C$12:$I$31,7,FALSE)),"")</f>
        <v/>
      </c>
      <c r="AU134" s="237"/>
      <c r="AV134" s="238"/>
      <c r="AW134" s="92">
        <v>4</v>
      </c>
      <c r="AX134" s="236" t="str">
        <f>IFERROR(IF(COUNTIF(参加者名簿!$C$12:$E$111,Q134),参加申込書本紙!$D$8,VLOOKUP(Q134,他団体選手登録票!$C$12:$I$31,7,FALSE)),"")</f>
        <v/>
      </c>
      <c r="AY134" s="237"/>
      <c r="AZ134" s="238"/>
      <c r="BA134" s="24" t="s">
        <v>24</v>
      </c>
      <c r="BB134" s="93" t="str">
        <f>IF(BA134="相手方",0,IF(BA134="当方",COUNT(E134:T134),IF(BA134="個々",COUNTIF(AK134:AZ134,参加申込書本紙!$D$8),"")))</f>
        <v/>
      </c>
      <c r="BC134" s="25"/>
    </row>
    <row r="135" spans="1:55" ht="21.65" customHeight="1" thickBot="1" x14ac:dyDescent="0.6">
      <c r="A135" s="11"/>
      <c r="B135" s="91">
        <v>119</v>
      </c>
      <c r="C135" s="22"/>
      <c r="D135" s="23"/>
      <c r="E135" s="239"/>
      <c r="F135" s="240"/>
      <c r="G135" s="240"/>
      <c r="H135" s="241"/>
      <c r="I135" s="242"/>
      <c r="J135" s="243"/>
      <c r="K135" s="243"/>
      <c r="L135" s="244"/>
      <c r="M135" s="242"/>
      <c r="N135" s="243"/>
      <c r="O135" s="243"/>
      <c r="P135" s="244"/>
      <c r="Q135" s="242"/>
      <c r="R135" s="243"/>
      <c r="S135" s="243"/>
      <c r="T135" s="239"/>
      <c r="U135" s="245" t="str">
        <f>IF(E135="","",IFERROR(VLOOKUP(E135,参加者名簿!$C$12:$H$111,4,FALSE),IFERROR(VLOOKUP(E135,他団体選手登録票!$C$12:$H$31,4,FALSE),"ERROR!!")))</f>
        <v/>
      </c>
      <c r="V135" s="246"/>
      <c r="W135" s="246"/>
      <c r="X135" s="247"/>
      <c r="Y135" s="245" t="str">
        <f>IF(I135="","",IFERROR(VLOOKUP(I135,参加者名簿!$C$12:$H$61,4,FALSE),IFERROR(VLOOKUP(I135,他団体選手登録票!$C$12:$H$31,4,FALSE),"ERROR!!")))</f>
        <v/>
      </c>
      <c r="Z135" s="246"/>
      <c r="AA135" s="246"/>
      <c r="AB135" s="247"/>
      <c r="AC135" s="245" t="str">
        <f>IF(M135="","",IFERROR(VLOOKUP(M135,参加者名簿!$C$12:$H$61,4,FALSE),IFERROR(VLOOKUP(M135,他団体選手登録票!$C$12:$H$31,4,FALSE),"ERROR!!")))</f>
        <v/>
      </c>
      <c r="AD135" s="246"/>
      <c r="AE135" s="246"/>
      <c r="AF135" s="247"/>
      <c r="AG135" s="245" t="str">
        <f>IF(Q135="","",IFERROR(VLOOKUP(Q135,参加者名簿!$C$12:$H$61,4,FALSE),IFERROR(VLOOKUP(Q135,他団体選手登録票!$C$12:$H$31,4,FALSE),"ERROR!!")))</f>
        <v/>
      </c>
      <c r="AH135" s="246"/>
      <c r="AI135" s="246"/>
      <c r="AJ135" s="247"/>
      <c r="AK135" s="92">
        <v>1</v>
      </c>
      <c r="AL135" s="236" t="str">
        <f>IFERROR(IF(COUNTIF(参加者名簿!$C$12:$E$111,E135),参加申込書本紙!$D$8,VLOOKUP(E135,他団体選手登録票!$C$12:$I$31,7,FALSE)),"")</f>
        <v/>
      </c>
      <c r="AM135" s="237"/>
      <c r="AN135" s="238"/>
      <c r="AO135" s="92">
        <v>2</v>
      </c>
      <c r="AP135" s="236" t="str">
        <f>IFERROR(IF(COUNTIF(参加者名簿!$C$12:$E$111,I135),参加申込書本紙!$D$8,VLOOKUP(I135,他団体選手登録票!$C$12:$I$31,7,FALSE)),"")</f>
        <v/>
      </c>
      <c r="AQ135" s="237"/>
      <c r="AR135" s="238"/>
      <c r="AS135" s="92">
        <v>3</v>
      </c>
      <c r="AT135" s="236" t="str">
        <f>IFERROR(IF(COUNTIF(参加者名簿!$C$12:$E$111,M135),参加申込書本紙!$D$8,VLOOKUP(M135,他団体選手登録票!$C$12:$I$31,7,FALSE)),"")</f>
        <v/>
      </c>
      <c r="AU135" s="237"/>
      <c r="AV135" s="238"/>
      <c r="AW135" s="92">
        <v>4</v>
      </c>
      <c r="AX135" s="236" t="str">
        <f>IFERROR(IF(COUNTIF(参加者名簿!$C$12:$E$111,Q135),参加申込書本紙!$D$8,VLOOKUP(Q135,他団体選手登録票!$C$12:$I$31,7,FALSE)),"")</f>
        <v/>
      </c>
      <c r="AY135" s="237"/>
      <c r="AZ135" s="238"/>
      <c r="BA135" s="24" t="s">
        <v>24</v>
      </c>
      <c r="BB135" s="93" t="str">
        <f>IF(BA135="相手方",0,IF(BA135="当方",COUNT(E135:T135),IF(BA135="個々",COUNTIF(AK135:AZ135,参加申込書本紙!$D$8),"")))</f>
        <v/>
      </c>
      <c r="BC135" s="25"/>
    </row>
    <row r="136" spans="1:55" ht="21.65" customHeight="1" thickBot="1" x14ac:dyDescent="0.6">
      <c r="A136" s="11"/>
      <c r="B136" s="91">
        <v>120</v>
      </c>
      <c r="C136" s="22"/>
      <c r="D136" s="23"/>
      <c r="E136" s="239"/>
      <c r="F136" s="240"/>
      <c r="G136" s="240"/>
      <c r="H136" s="241"/>
      <c r="I136" s="242"/>
      <c r="J136" s="243"/>
      <c r="K136" s="243"/>
      <c r="L136" s="244"/>
      <c r="M136" s="242"/>
      <c r="N136" s="243"/>
      <c r="O136" s="243"/>
      <c r="P136" s="244"/>
      <c r="Q136" s="242"/>
      <c r="R136" s="243"/>
      <c r="S136" s="243"/>
      <c r="T136" s="239"/>
      <c r="U136" s="245" t="str">
        <f>IF(E136="","",IFERROR(VLOOKUP(E136,参加者名簿!$C$12:$H$111,4,FALSE),IFERROR(VLOOKUP(E136,他団体選手登録票!$C$12:$H$31,4,FALSE),"ERROR!!")))</f>
        <v/>
      </c>
      <c r="V136" s="246"/>
      <c r="W136" s="246"/>
      <c r="X136" s="247"/>
      <c r="Y136" s="245" t="str">
        <f>IF(I136="","",IFERROR(VLOOKUP(I136,参加者名簿!$C$12:$H$61,4,FALSE),IFERROR(VLOOKUP(I136,他団体選手登録票!$C$12:$H$31,4,FALSE),"ERROR!!")))</f>
        <v/>
      </c>
      <c r="Z136" s="246"/>
      <c r="AA136" s="246"/>
      <c r="AB136" s="247"/>
      <c r="AC136" s="245" t="str">
        <f>IF(M136="","",IFERROR(VLOOKUP(M136,参加者名簿!$C$12:$H$61,4,FALSE),IFERROR(VLOOKUP(M136,他団体選手登録票!$C$12:$H$31,4,FALSE),"ERROR!!")))</f>
        <v/>
      </c>
      <c r="AD136" s="246"/>
      <c r="AE136" s="246"/>
      <c r="AF136" s="247"/>
      <c r="AG136" s="245" t="str">
        <f>IF(Q136="","",IFERROR(VLOOKUP(Q136,参加者名簿!$C$12:$H$61,4,FALSE),IFERROR(VLOOKUP(Q136,他団体選手登録票!$C$12:$H$31,4,FALSE),"ERROR!!")))</f>
        <v/>
      </c>
      <c r="AH136" s="246"/>
      <c r="AI136" s="246"/>
      <c r="AJ136" s="247"/>
      <c r="AK136" s="92">
        <v>1</v>
      </c>
      <c r="AL136" s="236" t="str">
        <f>IFERROR(IF(COUNTIF(参加者名簿!$C$12:$E$111,E136),参加申込書本紙!$D$8,VLOOKUP(E136,他団体選手登録票!$C$12:$I$31,7,FALSE)),"")</f>
        <v/>
      </c>
      <c r="AM136" s="237"/>
      <c r="AN136" s="238"/>
      <c r="AO136" s="92">
        <v>2</v>
      </c>
      <c r="AP136" s="236" t="str">
        <f>IFERROR(IF(COUNTIF(参加者名簿!$C$12:$E$111,I136),参加申込書本紙!$D$8,VLOOKUP(I136,他団体選手登録票!$C$12:$I$31,7,FALSE)),"")</f>
        <v/>
      </c>
      <c r="AQ136" s="237"/>
      <c r="AR136" s="238"/>
      <c r="AS136" s="92">
        <v>3</v>
      </c>
      <c r="AT136" s="236" t="str">
        <f>IFERROR(IF(COUNTIF(参加者名簿!$C$12:$E$111,M136),参加申込書本紙!$D$8,VLOOKUP(M136,他団体選手登録票!$C$12:$I$31,7,FALSE)),"")</f>
        <v/>
      </c>
      <c r="AU136" s="237"/>
      <c r="AV136" s="238"/>
      <c r="AW136" s="92">
        <v>4</v>
      </c>
      <c r="AX136" s="236" t="str">
        <f>IFERROR(IF(COUNTIF(参加者名簿!$C$12:$E$111,Q136),参加申込書本紙!$D$8,VLOOKUP(Q136,他団体選手登録票!$C$12:$I$31,7,FALSE)),"")</f>
        <v/>
      </c>
      <c r="AY136" s="237"/>
      <c r="AZ136" s="238"/>
      <c r="BA136" s="24" t="s">
        <v>24</v>
      </c>
      <c r="BB136" s="93" t="str">
        <f>IF(BA136="相手方",0,IF(BA136="当方",COUNT(E136:T136),IF(BA136="個々",COUNTIF(AK136:AZ136,参加申込書本紙!$D$8),"")))</f>
        <v/>
      </c>
      <c r="BC136" s="25"/>
    </row>
    <row r="137" spans="1:55" ht="21.65" customHeight="1" thickBot="1" x14ac:dyDescent="0.6">
      <c r="A137" s="11"/>
      <c r="B137" s="91">
        <v>121</v>
      </c>
      <c r="C137" s="22"/>
      <c r="D137" s="23"/>
      <c r="E137" s="239"/>
      <c r="F137" s="240"/>
      <c r="G137" s="240"/>
      <c r="H137" s="241"/>
      <c r="I137" s="242"/>
      <c r="J137" s="243"/>
      <c r="K137" s="243"/>
      <c r="L137" s="244"/>
      <c r="M137" s="242"/>
      <c r="N137" s="243"/>
      <c r="O137" s="243"/>
      <c r="P137" s="244"/>
      <c r="Q137" s="242"/>
      <c r="R137" s="243"/>
      <c r="S137" s="243"/>
      <c r="T137" s="239"/>
      <c r="U137" s="245" t="str">
        <f>IF(E137="","",IFERROR(VLOOKUP(E137,参加者名簿!$C$12:$H$111,4,FALSE),IFERROR(VLOOKUP(E137,他団体選手登録票!$C$12:$H$31,4,FALSE),"ERROR!!")))</f>
        <v/>
      </c>
      <c r="V137" s="246"/>
      <c r="W137" s="246"/>
      <c r="X137" s="247"/>
      <c r="Y137" s="245" t="str">
        <f>IF(I137="","",IFERROR(VLOOKUP(I137,参加者名簿!$C$12:$H$61,4,FALSE),IFERROR(VLOOKUP(I137,他団体選手登録票!$C$12:$H$31,4,FALSE),"ERROR!!")))</f>
        <v/>
      </c>
      <c r="Z137" s="246"/>
      <c r="AA137" s="246"/>
      <c r="AB137" s="247"/>
      <c r="AC137" s="245" t="str">
        <f>IF(M137="","",IFERROR(VLOOKUP(M137,参加者名簿!$C$12:$H$61,4,FALSE),IFERROR(VLOOKUP(M137,他団体選手登録票!$C$12:$H$31,4,FALSE),"ERROR!!")))</f>
        <v/>
      </c>
      <c r="AD137" s="246"/>
      <c r="AE137" s="246"/>
      <c r="AF137" s="247"/>
      <c r="AG137" s="245" t="str">
        <f>IF(Q137="","",IFERROR(VLOOKUP(Q137,参加者名簿!$C$12:$H$61,4,FALSE),IFERROR(VLOOKUP(Q137,他団体選手登録票!$C$12:$H$31,4,FALSE),"ERROR!!")))</f>
        <v/>
      </c>
      <c r="AH137" s="246"/>
      <c r="AI137" s="246"/>
      <c r="AJ137" s="247"/>
      <c r="AK137" s="92">
        <v>1</v>
      </c>
      <c r="AL137" s="236" t="str">
        <f>IFERROR(IF(COUNTIF(参加者名簿!$C$12:$E$111,E137),参加申込書本紙!$D$8,VLOOKUP(E137,他団体選手登録票!$C$12:$I$31,7,FALSE)),"")</f>
        <v/>
      </c>
      <c r="AM137" s="237"/>
      <c r="AN137" s="238"/>
      <c r="AO137" s="92">
        <v>2</v>
      </c>
      <c r="AP137" s="236" t="str">
        <f>IFERROR(IF(COUNTIF(参加者名簿!$C$12:$E$111,I137),参加申込書本紙!$D$8,VLOOKUP(I137,他団体選手登録票!$C$12:$I$31,7,FALSE)),"")</f>
        <v/>
      </c>
      <c r="AQ137" s="237"/>
      <c r="AR137" s="238"/>
      <c r="AS137" s="92">
        <v>3</v>
      </c>
      <c r="AT137" s="236" t="str">
        <f>IFERROR(IF(COUNTIF(参加者名簿!$C$12:$E$111,M137),参加申込書本紙!$D$8,VLOOKUP(M137,他団体選手登録票!$C$12:$I$31,7,FALSE)),"")</f>
        <v/>
      </c>
      <c r="AU137" s="237"/>
      <c r="AV137" s="238"/>
      <c r="AW137" s="92">
        <v>4</v>
      </c>
      <c r="AX137" s="236" t="str">
        <f>IFERROR(IF(COUNTIF(参加者名簿!$C$12:$E$111,Q137),参加申込書本紙!$D$8,VLOOKUP(Q137,他団体選手登録票!$C$12:$I$31,7,FALSE)),"")</f>
        <v/>
      </c>
      <c r="AY137" s="237"/>
      <c r="AZ137" s="238"/>
      <c r="BA137" s="24" t="s">
        <v>24</v>
      </c>
      <c r="BB137" s="93" t="str">
        <f>IF(BA137="相手方",0,IF(BA137="当方",COUNT(E137:T137),IF(BA137="個々",COUNTIF(AK137:AZ137,参加申込書本紙!$D$8),"")))</f>
        <v/>
      </c>
      <c r="BC137" s="25"/>
    </row>
    <row r="138" spans="1:55" ht="21.65" customHeight="1" thickBot="1" x14ac:dyDescent="0.6">
      <c r="A138" s="11"/>
      <c r="B138" s="91">
        <v>122</v>
      </c>
      <c r="C138" s="22"/>
      <c r="D138" s="23"/>
      <c r="E138" s="239"/>
      <c r="F138" s="240"/>
      <c r="G138" s="240"/>
      <c r="H138" s="241"/>
      <c r="I138" s="242"/>
      <c r="J138" s="243"/>
      <c r="K138" s="243"/>
      <c r="L138" s="244"/>
      <c r="M138" s="242"/>
      <c r="N138" s="243"/>
      <c r="O138" s="243"/>
      <c r="P138" s="244"/>
      <c r="Q138" s="242"/>
      <c r="R138" s="243"/>
      <c r="S138" s="243"/>
      <c r="T138" s="239"/>
      <c r="U138" s="245" t="str">
        <f>IF(E138="","",IFERROR(VLOOKUP(E138,参加者名簿!$C$12:$H$111,4,FALSE),IFERROR(VLOOKUP(E138,他団体選手登録票!$C$12:$H$31,4,FALSE),"ERROR!!")))</f>
        <v/>
      </c>
      <c r="V138" s="246"/>
      <c r="W138" s="246"/>
      <c r="X138" s="247"/>
      <c r="Y138" s="245" t="str">
        <f>IF(I138="","",IFERROR(VLOOKUP(I138,参加者名簿!$C$12:$H$61,4,FALSE),IFERROR(VLOOKUP(I138,他団体選手登録票!$C$12:$H$31,4,FALSE),"ERROR!!")))</f>
        <v/>
      </c>
      <c r="Z138" s="246"/>
      <c r="AA138" s="246"/>
      <c r="AB138" s="247"/>
      <c r="AC138" s="245" t="str">
        <f>IF(M138="","",IFERROR(VLOOKUP(M138,参加者名簿!$C$12:$H$61,4,FALSE),IFERROR(VLOOKUP(M138,他団体選手登録票!$C$12:$H$31,4,FALSE),"ERROR!!")))</f>
        <v/>
      </c>
      <c r="AD138" s="246"/>
      <c r="AE138" s="246"/>
      <c r="AF138" s="247"/>
      <c r="AG138" s="245" t="str">
        <f>IF(Q138="","",IFERROR(VLOOKUP(Q138,参加者名簿!$C$12:$H$61,4,FALSE),IFERROR(VLOOKUP(Q138,他団体選手登録票!$C$12:$H$31,4,FALSE),"ERROR!!")))</f>
        <v/>
      </c>
      <c r="AH138" s="246"/>
      <c r="AI138" s="246"/>
      <c r="AJ138" s="247"/>
      <c r="AK138" s="92">
        <v>1</v>
      </c>
      <c r="AL138" s="236" t="str">
        <f>IFERROR(IF(COUNTIF(参加者名簿!$C$12:$E$111,E138),参加申込書本紙!$D$8,VLOOKUP(E138,他団体選手登録票!$C$12:$I$31,7,FALSE)),"")</f>
        <v/>
      </c>
      <c r="AM138" s="237"/>
      <c r="AN138" s="238"/>
      <c r="AO138" s="92">
        <v>2</v>
      </c>
      <c r="AP138" s="236" t="str">
        <f>IFERROR(IF(COUNTIF(参加者名簿!$C$12:$E$111,I138),参加申込書本紙!$D$8,VLOOKUP(I138,他団体選手登録票!$C$12:$I$31,7,FALSE)),"")</f>
        <v/>
      </c>
      <c r="AQ138" s="237"/>
      <c r="AR138" s="238"/>
      <c r="AS138" s="92">
        <v>3</v>
      </c>
      <c r="AT138" s="236" t="str">
        <f>IFERROR(IF(COUNTIF(参加者名簿!$C$12:$E$111,M138),参加申込書本紙!$D$8,VLOOKUP(M138,他団体選手登録票!$C$12:$I$31,7,FALSE)),"")</f>
        <v/>
      </c>
      <c r="AU138" s="237"/>
      <c r="AV138" s="238"/>
      <c r="AW138" s="92">
        <v>4</v>
      </c>
      <c r="AX138" s="236" t="str">
        <f>IFERROR(IF(COUNTIF(参加者名簿!$C$12:$E$111,Q138),参加申込書本紙!$D$8,VLOOKUP(Q138,他団体選手登録票!$C$12:$I$31,7,FALSE)),"")</f>
        <v/>
      </c>
      <c r="AY138" s="237"/>
      <c r="AZ138" s="238"/>
      <c r="BA138" s="24" t="s">
        <v>24</v>
      </c>
      <c r="BB138" s="93" t="str">
        <f>IF(BA138="相手方",0,IF(BA138="当方",COUNT(E138:T138),IF(BA138="個々",COUNTIF(AK138:AZ138,参加申込書本紙!$D$8),"")))</f>
        <v/>
      </c>
      <c r="BC138" s="25"/>
    </row>
    <row r="139" spans="1:55" ht="21.65" customHeight="1" thickBot="1" x14ac:dyDescent="0.6">
      <c r="A139" s="11"/>
      <c r="B139" s="91">
        <v>123</v>
      </c>
      <c r="C139" s="22"/>
      <c r="D139" s="23"/>
      <c r="E139" s="239"/>
      <c r="F139" s="240"/>
      <c r="G139" s="240"/>
      <c r="H139" s="241"/>
      <c r="I139" s="242"/>
      <c r="J139" s="243"/>
      <c r="K139" s="243"/>
      <c r="L139" s="244"/>
      <c r="M139" s="242"/>
      <c r="N139" s="243"/>
      <c r="O139" s="243"/>
      <c r="P139" s="244"/>
      <c r="Q139" s="242"/>
      <c r="R139" s="243"/>
      <c r="S139" s="243"/>
      <c r="T139" s="239"/>
      <c r="U139" s="245" t="str">
        <f>IF(E139="","",IFERROR(VLOOKUP(E139,参加者名簿!$C$12:$H$111,4,FALSE),IFERROR(VLOOKUP(E139,他団体選手登録票!$C$12:$H$31,4,FALSE),"ERROR!!")))</f>
        <v/>
      </c>
      <c r="V139" s="246"/>
      <c r="W139" s="246"/>
      <c r="X139" s="247"/>
      <c r="Y139" s="245" t="str">
        <f>IF(I139="","",IFERROR(VLOOKUP(I139,参加者名簿!$C$12:$H$61,4,FALSE),IFERROR(VLOOKUP(I139,他団体選手登録票!$C$12:$H$31,4,FALSE),"ERROR!!")))</f>
        <v/>
      </c>
      <c r="Z139" s="246"/>
      <c r="AA139" s="246"/>
      <c r="AB139" s="247"/>
      <c r="AC139" s="245" t="str">
        <f>IF(M139="","",IFERROR(VLOOKUP(M139,参加者名簿!$C$12:$H$61,4,FALSE),IFERROR(VLOOKUP(M139,他団体選手登録票!$C$12:$H$31,4,FALSE),"ERROR!!")))</f>
        <v/>
      </c>
      <c r="AD139" s="246"/>
      <c r="AE139" s="246"/>
      <c r="AF139" s="247"/>
      <c r="AG139" s="245" t="str">
        <f>IF(Q139="","",IFERROR(VLOOKUP(Q139,参加者名簿!$C$12:$H$61,4,FALSE),IFERROR(VLOOKUP(Q139,他団体選手登録票!$C$12:$H$31,4,FALSE),"ERROR!!")))</f>
        <v/>
      </c>
      <c r="AH139" s="246"/>
      <c r="AI139" s="246"/>
      <c r="AJ139" s="247"/>
      <c r="AK139" s="92">
        <v>1</v>
      </c>
      <c r="AL139" s="236" t="str">
        <f>IFERROR(IF(COUNTIF(参加者名簿!$C$12:$E$111,E139),参加申込書本紙!$D$8,VLOOKUP(E139,他団体選手登録票!$C$12:$I$31,7,FALSE)),"")</f>
        <v/>
      </c>
      <c r="AM139" s="237"/>
      <c r="AN139" s="238"/>
      <c r="AO139" s="92">
        <v>2</v>
      </c>
      <c r="AP139" s="236" t="str">
        <f>IFERROR(IF(COUNTIF(参加者名簿!$C$12:$E$111,I139),参加申込書本紙!$D$8,VLOOKUP(I139,他団体選手登録票!$C$12:$I$31,7,FALSE)),"")</f>
        <v/>
      </c>
      <c r="AQ139" s="237"/>
      <c r="AR139" s="238"/>
      <c r="AS139" s="92">
        <v>3</v>
      </c>
      <c r="AT139" s="236" t="str">
        <f>IFERROR(IF(COUNTIF(参加者名簿!$C$12:$E$111,M139),参加申込書本紙!$D$8,VLOOKUP(M139,他団体選手登録票!$C$12:$I$31,7,FALSE)),"")</f>
        <v/>
      </c>
      <c r="AU139" s="237"/>
      <c r="AV139" s="238"/>
      <c r="AW139" s="92">
        <v>4</v>
      </c>
      <c r="AX139" s="236" t="str">
        <f>IFERROR(IF(COUNTIF(参加者名簿!$C$12:$E$111,Q139),参加申込書本紙!$D$8,VLOOKUP(Q139,他団体選手登録票!$C$12:$I$31,7,FALSE)),"")</f>
        <v/>
      </c>
      <c r="AY139" s="237"/>
      <c r="AZ139" s="238"/>
      <c r="BA139" s="24" t="s">
        <v>24</v>
      </c>
      <c r="BB139" s="93" t="str">
        <f>IF(BA139="相手方",0,IF(BA139="当方",COUNT(E139:T139),IF(BA139="個々",COUNTIF(AK139:AZ139,参加申込書本紙!$D$8),"")))</f>
        <v/>
      </c>
      <c r="BC139" s="25"/>
    </row>
    <row r="140" spans="1:55" ht="21.65" customHeight="1" thickBot="1" x14ac:dyDescent="0.6">
      <c r="A140" s="11"/>
      <c r="B140" s="91">
        <v>124</v>
      </c>
      <c r="C140" s="22"/>
      <c r="D140" s="23"/>
      <c r="E140" s="239"/>
      <c r="F140" s="240"/>
      <c r="G140" s="240"/>
      <c r="H140" s="241"/>
      <c r="I140" s="242"/>
      <c r="J140" s="243"/>
      <c r="K140" s="243"/>
      <c r="L140" s="244"/>
      <c r="M140" s="242"/>
      <c r="N140" s="243"/>
      <c r="O140" s="243"/>
      <c r="P140" s="244"/>
      <c r="Q140" s="242"/>
      <c r="R140" s="243"/>
      <c r="S140" s="243"/>
      <c r="T140" s="239"/>
      <c r="U140" s="245" t="str">
        <f>IF(E140="","",IFERROR(VLOOKUP(E140,参加者名簿!$C$12:$H$111,4,FALSE),IFERROR(VLOOKUP(E140,他団体選手登録票!$C$12:$H$31,4,FALSE),"ERROR!!")))</f>
        <v/>
      </c>
      <c r="V140" s="246"/>
      <c r="W140" s="246"/>
      <c r="X140" s="247"/>
      <c r="Y140" s="245" t="str">
        <f>IF(I140="","",IFERROR(VLOOKUP(I140,参加者名簿!$C$12:$H$61,4,FALSE),IFERROR(VLOOKUP(I140,他団体選手登録票!$C$12:$H$31,4,FALSE),"ERROR!!")))</f>
        <v/>
      </c>
      <c r="Z140" s="246"/>
      <c r="AA140" s="246"/>
      <c r="AB140" s="247"/>
      <c r="AC140" s="245" t="str">
        <f>IF(M140="","",IFERROR(VLOOKUP(M140,参加者名簿!$C$12:$H$61,4,FALSE),IFERROR(VLOOKUP(M140,他団体選手登録票!$C$12:$H$31,4,FALSE),"ERROR!!")))</f>
        <v/>
      </c>
      <c r="AD140" s="246"/>
      <c r="AE140" s="246"/>
      <c r="AF140" s="247"/>
      <c r="AG140" s="245" t="str">
        <f>IF(Q140="","",IFERROR(VLOOKUP(Q140,参加者名簿!$C$12:$H$61,4,FALSE),IFERROR(VLOOKUP(Q140,他団体選手登録票!$C$12:$H$31,4,FALSE),"ERROR!!")))</f>
        <v/>
      </c>
      <c r="AH140" s="246"/>
      <c r="AI140" s="246"/>
      <c r="AJ140" s="247"/>
      <c r="AK140" s="92">
        <v>1</v>
      </c>
      <c r="AL140" s="236" t="str">
        <f>IFERROR(IF(COUNTIF(参加者名簿!$C$12:$E$111,E140),参加申込書本紙!$D$8,VLOOKUP(E140,他団体選手登録票!$C$12:$I$31,7,FALSE)),"")</f>
        <v/>
      </c>
      <c r="AM140" s="237"/>
      <c r="AN140" s="238"/>
      <c r="AO140" s="92">
        <v>2</v>
      </c>
      <c r="AP140" s="236" t="str">
        <f>IFERROR(IF(COUNTIF(参加者名簿!$C$12:$E$111,I140),参加申込書本紙!$D$8,VLOOKUP(I140,他団体選手登録票!$C$12:$I$31,7,FALSE)),"")</f>
        <v/>
      </c>
      <c r="AQ140" s="237"/>
      <c r="AR140" s="238"/>
      <c r="AS140" s="92">
        <v>3</v>
      </c>
      <c r="AT140" s="236" t="str">
        <f>IFERROR(IF(COUNTIF(参加者名簿!$C$12:$E$111,M140),参加申込書本紙!$D$8,VLOOKUP(M140,他団体選手登録票!$C$12:$I$31,7,FALSE)),"")</f>
        <v/>
      </c>
      <c r="AU140" s="237"/>
      <c r="AV140" s="238"/>
      <c r="AW140" s="92">
        <v>4</v>
      </c>
      <c r="AX140" s="236" t="str">
        <f>IFERROR(IF(COUNTIF(参加者名簿!$C$12:$E$111,Q140),参加申込書本紙!$D$8,VLOOKUP(Q140,他団体選手登録票!$C$12:$I$31,7,FALSE)),"")</f>
        <v/>
      </c>
      <c r="AY140" s="237"/>
      <c r="AZ140" s="238"/>
      <c r="BA140" s="24" t="s">
        <v>24</v>
      </c>
      <c r="BB140" s="93" t="str">
        <f>IF(BA140="相手方",0,IF(BA140="当方",COUNT(E140:T140),IF(BA140="個々",COUNTIF(AK140:AZ140,参加申込書本紙!$D$8),"")))</f>
        <v/>
      </c>
      <c r="BC140" s="25"/>
    </row>
    <row r="141" spans="1:55" ht="21.65" customHeight="1" thickBot="1" x14ac:dyDescent="0.6">
      <c r="A141" s="11"/>
      <c r="B141" s="91">
        <v>125</v>
      </c>
      <c r="C141" s="22"/>
      <c r="D141" s="23"/>
      <c r="E141" s="239"/>
      <c r="F141" s="240"/>
      <c r="G141" s="240"/>
      <c r="H141" s="241"/>
      <c r="I141" s="242"/>
      <c r="J141" s="243"/>
      <c r="K141" s="243"/>
      <c r="L141" s="244"/>
      <c r="M141" s="242"/>
      <c r="N141" s="243"/>
      <c r="O141" s="243"/>
      <c r="P141" s="244"/>
      <c r="Q141" s="242"/>
      <c r="R141" s="243"/>
      <c r="S141" s="243"/>
      <c r="T141" s="239"/>
      <c r="U141" s="245" t="str">
        <f>IF(E141="","",IFERROR(VLOOKUP(E141,参加者名簿!$C$12:$H$111,4,FALSE),IFERROR(VLOOKUP(E141,他団体選手登録票!$C$12:$H$31,4,FALSE),"ERROR!!")))</f>
        <v/>
      </c>
      <c r="V141" s="246"/>
      <c r="W141" s="246"/>
      <c r="X141" s="247"/>
      <c r="Y141" s="245" t="str">
        <f>IF(I141="","",IFERROR(VLOOKUP(I141,参加者名簿!$C$12:$H$61,4,FALSE),IFERROR(VLOOKUP(I141,他団体選手登録票!$C$12:$H$31,4,FALSE),"ERROR!!")))</f>
        <v/>
      </c>
      <c r="Z141" s="246"/>
      <c r="AA141" s="246"/>
      <c r="AB141" s="247"/>
      <c r="AC141" s="245" t="str">
        <f>IF(M141="","",IFERROR(VLOOKUP(M141,参加者名簿!$C$12:$H$61,4,FALSE),IFERROR(VLOOKUP(M141,他団体選手登録票!$C$12:$H$31,4,FALSE),"ERROR!!")))</f>
        <v/>
      </c>
      <c r="AD141" s="246"/>
      <c r="AE141" s="246"/>
      <c r="AF141" s="247"/>
      <c r="AG141" s="245" t="str">
        <f>IF(Q141="","",IFERROR(VLOOKUP(Q141,参加者名簿!$C$12:$H$61,4,FALSE),IFERROR(VLOOKUP(Q141,他団体選手登録票!$C$12:$H$31,4,FALSE),"ERROR!!")))</f>
        <v/>
      </c>
      <c r="AH141" s="246"/>
      <c r="AI141" s="246"/>
      <c r="AJ141" s="247"/>
      <c r="AK141" s="92">
        <v>1</v>
      </c>
      <c r="AL141" s="236" t="str">
        <f>IFERROR(IF(COUNTIF(参加者名簿!$C$12:$E$111,E141),参加申込書本紙!$D$8,VLOOKUP(E141,他団体選手登録票!$C$12:$I$31,7,FALSE)),"")</f>
        <v/>
      </c>
      <c r="AM141" s="237"/>
      <c r="AN141" s="238"/>
      <c r="AO141" s="92">
        <v>2</v>
      </c>
      <c r="AP141" s="236" t="str">
        <f>IFERROR(IF(COUNTIF(参加者名簿!$C$12:$E$111,I141),参加申込書本紙!$D$8,VLOOKUP(I141,他団体選手登録票!$C$12:$I$31,7,FALSE)),"")</f>
        <v/>
      </c>
      <c r="AQ141" s="237"/>
      <c r="AR141" s="238"/>
      <c r="AS141" s="92">
        <v>3</v>
      </c>
      <c r="AT141" s="236" t="str">
        <f>IFERROR(IF(COUNTIF(参加者名簿!$C$12:$E$111,M141),参加申込書本紙!$D$8,VLOOKUP(M141,他団体選手登録票!$C$12:$I$31,7,FALSE)),"")</f>
        <v/>
      </c>
      <c r="AU141" s="237"/>
      <c r="AV141" s="238"/>
      <c r="AW141" s="92">
        <v>4</v>
      </c>
      <c r="AX141" s="236" t="str">
        <f>IFERROR(IF(COUNTIF(参加者名簿!$C$12:$E$111,Q141),参加申込書本紙!$D$8,VLOOKUP(Q141,他団体選手登録票!$C$12:$I$31,7,FALSE)),"")</f>
        <v/>
      </c>
      <c r="AY141" s="237"/>
      <c r="AZ141" s="238"/>
      <c r="BA141" s="24" t="s">
        <v>24</v>
      </c>
      <c r="BB141" s="93" t="str">
        <f>IF(BA141="相手方",0,IF(BA141="当方",COUNT(E141:T141),IF(BA141="個々",COUNTIF(AK141:AZ141,参加申込書本紙!$D$8),"")))</f>
        <v/>
      </c>
      <c r="BC141" s="25"/>
    </row>
    <row r="142" spans="1:55" ht="21.65" customHeight="1" thickBot="1" x14ac:dyDescent="0.6">
      <c r="A142" s="11"/>
      <c r="B142" s="91">
        <v>126</v>
      </c>
      <c r="C142" s="22"/>
      <c r="D142" s="23"/>
      <c r="E142" s="239"/>
      <c r="F142" s="240"/>
      <c r="G142" s="240"/>
      <c r="H142" s="241"/>
      <c r="I142" s="242"/>
      <c r="J142" s="243"/>
      <c r="K142" s="243"/>
      <c r="L142" s="244"/>
      <c r="M142" s="242"/>
      <c r="N142" s="243"/>
      <c r="O142" s="243"/>
      <c r="P142" s="244"/>
      <c r="Q142" s="242"/>
      <c r="R142" s="243"/>
      <c r="S142" s="243"/>
      <c r="T142" s="239"/>
      <c r="U142" s="245" t="str">
        <f>IF(E142="","",IFERROR(VLOOKUP(E142,参加者名簿!$C$12:$H$111,4,FALSE),IFERROR(VLOOKUP(E142,他団体選手登録票!$C$12:$H$31,4,FALSE),"ERROR!!")))</f>
        <v/>
      </c>
      <c r="V142" s="246"/>
      <c r="W142" s="246"/>
      <c r="X142" s="247"/>
      <c r="Y142" s="245" t="str">
        <f>IF(I142="","",IFERROR(VLOOKUP(I142,参加者名簿!$C$12:$H$61,4,FALSE),IFERROR(VLOOKUP(I142,他団体選手登録票!$C$12:$H$31,4,FALSE),"ERROR!!")))</f>
        <v/>
      </c>
      <c r="Z142" s="246"/>
      <c r="AA142" s="246"/>
      <c r="AB142" s="247"/>
      <c r="AC142" s="245" t="str">
        <f>IF(M142="","",IFERROR(VLOOKUP(M142,参加者名簿!$C$12:$H$61,4,FALSE),IFERROR(VLOOKUP(M142,他団体選手登録票!$C$12:$H$31,4,FALSE),"ERROR!!")))</f>
        <v/>
      </c>
      <c r="AD142" s="246"/>
      <c r="AE142" s="246"/>
      <c r="AF142" s="247"/>
      <c r="AG142" s="245" t="str">
        <f>IF(Q142="","",IFERROR(VLOOKUP(Q142,参加者名簿!$C$12:$H$61,4,FALSE),IFERROR(VLOOKUP(Q142,他団体選手登録票!$C$12:$H$31,4,FALSE),"ERROR!!")))</f>
        <v/>
      </c>
      <c r="AH142" s="246"/>
      <c r="AI142" s="246"/>
      <c r="AJ142" s="247"/>
      <c r="AK142" s="92">
        <v>1</v>
      </c>
      <c r="AL142" s="236" t="str">
        <f>IFERROR(IF(COUNTIF(参加者名簿!$C$12:$E$111,E142),参加申込書本紙!$D$8,VLOOKUP(E142,他団体選手登録票!$C$12:$I$31,7,FALSE)),"")</f>
        <v/>
      </c>
      <c r="AM142" s="237"/>
      <c r="AN142" s="238"/>
      <c r="AO142" s="92">
        <v>2</v>
      </c>
      <c r="AP142" s="236" t="str">
        <f>IFERROR(IF(COUNTIF(参加者名簿!$C$12:$E$111,I142),参加申込書本紙!$D$8,VLOOKUP(I142,他団体選手登録票!$C$12:$I$31,7,FALSE)),"")</f>
        <v/>
      </c>
      <c r="AQ142" s="237"/>
      <c r="AR142" s="238"/>
      <c r="AS142" s="92">
        <v>3</v>
      </c>
      <c r="AT142" s="236" t="str">
        <f>IFERROR(IF(COUNTIF(参加者名簿!$C$12:$E$111,M142),参加申込書本紙!$D$8,VLOOKUP(M142,他団体選手登録票!$C$12:$I$31,7,FALSE)),"")</f>
        <v/>
      </c>
      <c r="AU142" s="237"/>
      <c r="AV142" s="238"/>
      <c r="AW142" s="92">
        <v>4</v>
      </c>
      <c r="AX142" s="236" t="str">
        <f>IFERROR(IF(COUNTIF(参加者名簿!$C$12:$E$111,Q142),参加申込書本紙!$D$8,VLOOKUP(Q142,他団体選手登録票!$C$12:$I$31,7,FALSE)),"")</f>
        <v/>
      </c>
      <c r="AY142" s="237"/>
      <c r="AZ142" s="238"/>
      <c r="BA142" s="24" t="s">
        <v>24</v>
      </c>
      <c r="BB142" s="93" t="str">
        <f>IF(BA142="相手方",0,IF(BA142="当方",COUNT(E142:T142),IF(BA142="個々",COUNTIF(AK142:AZ142,参加申込書本紙!$D$8),"")))</f>
        <v/>
      </c>
      <c r="BC142" s="25"/>
    </row>
    <row r="143" spans="1:55" ht="21.65" customHeight="1" thickBot="1" x14ac:dyDescent="0.6">
      <c r="A143" s="11"/>
      <c r="B143" s="91">
        <v>127</v>
      </c>
      <c r="C143" s="22"/>
      <c r="D143" s="23"/>
      <c r="E143" s="239"/>
      <c r="F143" s="240"/>
      <c r="G143" s="240"/>
      <c r="H143" s="241"/>
      <c r="I143" s="242"/>
      <c r="J143" s="243"/>
      <c r="K143" s="243"/>
      <c r="L143" s="244"/>
      <c r="M143" s="242"/>
      <c r="N143" s="243"/>
      <c r="O143" s="243"/>
      <c r="P143" s="244"/>
      <c r="Q143" s="242"/>
      <c r="R143" s="243"/>
      <c r="S143" s="243"/>
      <c r="T143" s="239"/>
      <c r="U143" s="245" t="str">
        <f>IF(E143="","",IFERROR(VLOOKUP(E143,参加者名簿!$C$12:$H$111,4,FALSE),IFERROR(VLOOKUP(E143,他団体選手登録票!$C$12:$H$31,4,FALSE),"ERROR!!")))</f>
        <v/>
      </c>
      <c r="V143" s="246"/>
      <c r="W143" s="246"/>
      <c r="X143" s="247"/>
      <c r="Y143" s="245" t="str">
        <f>IF(I143="","",IFERROR(VLOOKUP(I143,参加者名簿!$C$12:$H$61,4,FALSE),IFERROR(VLOOKUP(I143,他団体選手登録票!$C$12:$H$31,4,FALSE),"ERROR!!")))</f>
        <v/>
      </c>
      <c r="Z143" s="246"/>
      <c r="AA143" s="246"/>
      <c r="AB143" s="247"/>
      <c r="AC143" s="245" t="str">
        <f>IF(M143="","",IFERROR(VLOOKUP(M143,参加者名簿!$C$12:$H$61,4,FALSE),IFERROR(VLOOKUP(M143,他団体選手登録票!$C$12:$H$31,4,FALSE),"ERROR!!")))</f>
        <v/>
      </c>
      <c r="AD143" s="246"/>
      <c r="AE143" s="246"/>
      <c r="AF143" s="247"/>
      <c r="AG143" s="245" t="str">
        <f>IF(Q143="","",IFERROR(VLOOKUP(Q143,参加者名簿!$C$12:$H$61,4,FALSE),IFERROR(VLOOKUP(Q143,他団体選手登録票!$C$12:$H$31,4,FALSE),"ERROR!!")))</f>
        <v/>
      </c>
      <c r="AH143" s="246"/>
      <c r="AI143" s="246"/>
      <c r="AJ143" s="247"/>
      <c r="AK143" s="92">
        <v>1</v>
      </c>
      <c r="AL143" s="236" t="str">
        <f>IFERROR(IF(COUNTIF(参加者名簿!$C$12:$E$111,E143),参加申込書本紙!$D$8,VLOOKUP(E143,他団体選手登録票!$C$12:$I$31,7,FALSE)),"")</f>
        <v/>
      </c>
      <c r="AM143" s="237"/>
      <c r="AN143" s="238"/>
      <c r="AO143" s="92">
        <v>2</v>
      </c>
      <c r="AP143" s="236" t="str">
        <f>IFERROR(IF(COUNTIF(参加者名簿!$C$12:$E$111,I143),参加申込書本紙!$D$8,VLOOKUP(I143,他団体選手登録票!$C$12:$I$31,7,FALSE)),"")</f>
        <v/>
      </c>
      <c r="AQ143" s="237"/>
      <c r="AR143" s="238"/>
      <c r="AS143" s="92">
        <v>3</v>
      </c>
      <c r="AT143" s="236" t="str">
        <f>IFERROR(IF(COUNTIF(参加者名簿!$C$12:$E$111,M143),参加申込書本紙!$D$8,VLOOKUP(M143,他団体選手登録票!$C$12:$I$31,7,FALSE)),"")</f>
        <v/>
      </c>
      <c r="AU143" s="237"/>
      <c r="AV143" s="238"/>
      <c r="AW143" s="92">
        <v>4</v>
      </c>
      <c r="AX143" s="236" t="str">
        <f>IFERROR(IF(COUNTIF(参加者名簿!$C$12:$E$111,Q143),参加申込書本紙!$D$8,VLOOKUP(Q143,他団体選手登録票!$C$12:$I$31,7,FALSE)),"")</f>
        <v/>
      </c>
      <c r="AY143" s="237"/>
      <c r="AZ143" s="238"/>
      <c r="BA143" s="24" t="s">
        <v>24</v>
      </c>
      <c r="BB143" s="93" t="str">
        <f>IF(BA143="相手方",0,IF(BA143="当方",COUNT(E143:T143),IF(BA143="個々",COUNTIF(AK143:AZ143,参加申込書本紙!$D$8),"")))</f>
        <v/>
      </c>
      <c r="BC143" s="25"/>
    </row>
    <row r="144" spans="1:55" ht="21.65" customHeight="1" thickBot="1" x14ac:dyDescent="0.6">
      <c r="A144" s="11"/>
      <c r="B144" s="91">
        <v>128</v>
      </c>
      <c r="C144" s="22"/>
      <c r="D144" s="23"/>
      <c r="E144" s="239"/>
      <c r="F144" s="240"/>
      <c r="G144" s="240"/>
      <c r="H144" s="241"/>
      <c r="I144" s="242"/>
      <c r="J144" s="243"/>
      <c r="K144" s="243"/>
      <c r="L144" s="244"/>
      <c r="M144" s="242"/>
      <c r="N144" s="243"/>
      <c r="O144" s="243"/>
      <c r="P144" s="244"/>
      <c r="Q144" s="242"/>
      <c r="R144" s="243"/>
      <c r="S144" s="243"/>
      <c r="T144" s="239"/>
      <c r="U144" s="245" t="str">
        <f>IF(E144="","",IFERROR(VLOOKUP(E144,参加者名簿!$C$12:$H$111,4,FALSE),IFERROR(VLOOKUP(E144,他団体選手登録票!$C$12:$H$31,4,FALSE),"ERROR!!")))</f>
        <v/>
      </c>
      <c r="V144" s="246"/>
      <c r="W144" s="246"/>
      <c r="X144" s="247"/>
      <c r="Y144" s="245" t="str">
        <f>IF(I144="","",IFERROR(VLOOKUP(I144,参加者名簿!$C$12:$H$61,4,FALSE),IFERROR(VLOOKUP(I144,他団体選手登録票!$C$12:$H$31,4,FALSE),"ERROR!!")))</f>
        <v/>
      </c>
      <c r="Z144" s="246"/>
      <c r="AA144" s="246"/>
      <c r="AB144" s="247"/>
      <c r="AC144" s="245" t="str">
        <f>IF(M144="","",IFERROR(VLOOKUP(M144,参加者名簿!$C$12:$H$61,4,FALSE),IFERROR(VLOOKUP(M144,他団体選手登録票!$C$12:$H$31,4,FALSE),"ERROR!!")))</f>
        <v/>
      </c>
      <c r="AD144" s="246"/>
      <c r="AE144" s="246"/>
      <c r="AF144" s="247"/>
      <c r="AG144" s="245" t="str">
        <f>IF(Q144="","",IFERROR(VLOOKUP(Q144,参加者名簿!$C$12:$H$61,4,FALSE),IFERROR(VLOOKUP(Q144,他団体選手登録票!$C$12:$H$31,4,FALSE),"ERROR!!")))</f>
        <v/>
      </c>
      <c r="AH144" s="246"/>
      <c r="AI144" s="246"/>
      <c r="AJ144" s="247"/>
      <c r="AK144" s="92">
        <v>1</v>
      </c>
      <c r="AL144" s="236" t="str">
        <f>IFERROR(IF(COUNTIF(参加者名簿!$C$12:$E$111,E144),参加申込書本紙!$D$8,VLOOKUP(E144,他団体選手登録票!$C$12:$I$31,7,FALSE)),"")</f>
        <v/>
      </c>
      <c r="AM144" s="237"/>
      <c r="AN144" s="238"/>
      <c r="AO144" s="92">
        <v>2</v>
      </c>
      <c r="AP144" s="236" t="str">
        <f>IFERROR(IF(COUNTIF(参加者名簿!$C$12:$E$111,I144),参加申込書本紙!$D$8,VLOOKUP(I144,他団体選手登録票!$C$12:$I$31,7,FALSE)),"")</f>
        <v/>
      </c>
      <c r="AQ144" s="237"/>
      <c r="AR144" s="238"/>
      <c r="AS144" s="92">
        <v>3</v>
      </c>
      <c r="AT144" s="236" t="str">
        <f>IFERROR(IF(COUNTIF(参加者名簿!$C$12:$E$111,M144),参加申込書本紙!$D$8,VLOOKUP(M144,他団体選手登録票!$C$12:$I$31,7,FALSE)),"")</f>
        <v/>
      </c>
      <c r="AU144" s="237"/>
      <c r="AV144" s="238"/>
      <c r="AW144" s="92">
        <v>4</v>
      </c>
      <c r="AX144" s="236" t="str">
        <f>IFERROR(IF(COUNTIF(参加者名簿!$C$12:$E$111,Q144),参加申込書本紙!$D$8,VLOOKUP(Q144,他団体選手登録票!$C$12:$I$31,7,FALSE)),"")</f>
        <v/>
      </c>
      <c r="AY144" s="237"/>
      <c r="AZ144" s="238"/>
      <c r="BA144" s="24" t="s">
        <v>24</v>
      </c>
      <c r="BB144" s="93" t="str">
        <f>IF(BA144="相手方",0,IF(BA144="当方",COUNT(E144:T144),IF(BA144="個々",COUNTIF(AK144:AZ144,参加申込書本紙!$D$8),"")))</f>
        <v/>
      </c>
      <c r="BC144" s="25"/>
    </row>
    <row r="145" spans="1:55" ht="21.65" customHeight="1" thickBot="1" x14ac:dyDescent="0.6">
      <c r="A145" s="11"/>
      <c r="B145" s="91">
        <v>129</v>
      </c>
      <c r="C145" s="22"/>
      <c r="D145" s="23"/>
      <c r="E145" s="239"/>
      <c r="F145" s="240"/>
      <c r="G145" s="240"/>
      <c r="H145" s="241"/>
      <c r="I145" s="242"/>
      <c r="J145" s="243"/>
      <c r="K145" s="243"/>
      <c r="L145" s="244"/>
      <c r="M145" s="242"/>
      <c r="N145" s="243"/>
      <c r="O145" s="243"/>
      <c r="P145" s="244"/>
      <c r="Q145" s="242"/>
      <c r="R145" s="243"/>
      <c r="S145" s="243"/>
      <c r="T145" s="239"/>
      <c r="U145" s="245" t="str">
        <f>IF(E145="","",IFERROR(VLOOKUP(E145,参加者名簿!$C$12:$H$111,4,FALSE),IFERROR(VLOOKUP(E145,他団体選手登録票!$C$12:$H$31,4,FALSE),"ERROR!!")))</f>
        <v/>
      </c>
      <c r="V145" s="246"/>
      <c r="W145" s="246"/>
      <c r="X145" s="247"/>
      <c r="Y145" s="245" t="str">
        <f>IF(I145="","",IFERROR(VLOOKUP(I145,参加者名簿!$C$12:$H$61,4,FALSE),IFERROR(VLOOKUP(I145,他団体選手登録票!$C$12:$H$31,4,FALSE),"ERROR!!")))</f>
        <v/>
      </c>
      <c r="Z145" s="246"/>
      <c r="AA145" s="246"/>
      <c r="AB145" s="247"/>
      <c r="AC145" s="245" t="str">
        <f>IF(M145="","",IFERROR(VLOOKUP(M145,参加者名簿!$C$12:$H$61,4,FALSE),IFERROR(VLOOKUP(M145,他団体選手登録票!$C$12:$H$31,4,FALSE),"ERROR!!")))</f>
        <v/>
      </c>
      <c r="AD145" s="246"/>
      <c r="AE145" s="246"/>
      <c r="AF145" s="247"/>
      <c r="AG145" s="245" t="str">
        <f>IF(Q145="","",IFERROR(VLOOKUP(Q145,参加者名簿!$C$12:$H$61,4,FALSE),IFERROR(VLOOKUP(Q145,他団体選手登録票!$C$12:$H$31,4,FALSE),"ERROR!!")))</f>
        <v/>
      </c>
      <c r="AH145" s="246"/>
      <c r="AI145" s="246"/>
      <c r="AJ145" s="247"/>
      <c r="AK145" s="92">
        <v>1</v>
      </c>
      <c r="AL145" s="236" t="str">
        <f>IFERROR(IF(COUNTIF(参加者名簿!$C$12:$E$111,E145),参加申込書本紙!$D$8,VLOOKUP(E145,他団体選手登録票!$C$12:$I$31,7,FALSE)),"")</f>
        <v/>
      </c>
      <c r="AM145" s="237"/>
      <c r="AN145" s="238"/>
      <c r="AO145" s="92">
        <v>2</v>
      </c>
      <c r="AP145" s="236" t="str">
        <f>IFERROR(IF(COUNTIF(参加者名簿!$C$12:$E$111,I145),参加申込書本紙!$D$8,VLOOKUP(I145,他団体選手登録票!$C$12:$I$31,7,FALSE)),"")</f>
        <v/>
      </c>
      <c r="AQ145" s="237"/>
      <c r="AR145" s="238"/>
      <c r="AS145" s="92">
        <v>3</v>
      </c>
      <c r="AT145" s="236" t="str">
        <f>IFERROR(IF(COUNTIF(参加者名簿!$C$12:$E$111,M145),参加申込書本紙!$D$8,VLOOKUP(M145,他団体選手登録票!$C$12:$I$31,7,FALSE)),"")</f>
        <v/>
      </c>
      <c r="AU145" s="237"/>
      <c r="AV145" s="238"/>
      <c r="AW145" s="92">
        <v>4</v>
      </c>
      <c r="AX145" s="236" t="str">
        <f>IFERROR(IF(COUNTIF(参加者名簿!$C$12:$E$111,Q145),参加申込書本紙!$D$8,VLOOKUP(Q145,他団体選手登録票!$C$12:$I$31,7,FALSE)),"")</f>
        <v/>
      </c>
      <c r="AY145" s="237"/>
      <c r="AZ145" s="238"/>
      <c r="BA145" s="24" t="s">
        <v>24</v>
      </c>
      <c r="BB145" s="93" t="str">
        <f>IF(BA145="相手方",0,IF(BA145="当方",COUNT(E145:T145),IF(BA145="個々",COUNTIF(AK145:AZ145,参加申込書本紙!$D$8),"")))</f>
        <v/>
      </c>
      <c r="BC145" s="25"/>
    </row>
    <row r="146" spans="1:55" ht="21.65" customHeight="1" thickBot="1" x14ac:dyDescent="0.6">
      <c r="A146" s="11"/>
      <c r="B146" s="91">
        <v>130</v>
      </c>
      <c r="C146" s="22"/>
      <c r="D146" s="23"/>
      <c r="E146" s="239"/>
      <c r="F146" s="240"/>
      <c r="G146" s="240"/>
      <c r="H146" s="241"/>
      <c r="I146" s="242"/>
      <c r="J146" s="243"/>
      <c r="K146" s="243"/>
      <c r="L146" s="244"/>
      <c r="M146" s="242"/>
      <c r="N146" s="243"/>
      <c r="O146" s="243"/>
      <c r="P146" s="244"/>
      <c r="Q146" s="242"/>
      <c r="R146" s="243"/>
      <c r="S146" s="243"/>
      <c r="T146" s="239"/>
      <c r="U146" s="245" t="str">
        <f>IF(E146="","",IFERROR(VLOOKUP(E146,参加者名簿!$C$12:$H$111,4,FALSE),IFERROR(VLOOKUP(E146,他団体選手登録票!$C$12:$H$31,4,FALSE),"ERROR!!")))</f>
        <v/>
      </c>
      <c r="V146" s="246"/>
      <c r="W146" s="246"/>
      <c r="X146" s="247"/>
      <c r="Y146" s="245" t="str">
        <f>IF(I146="","",IFERROR(VLOOKUP(I146,参加者名簿!$C$12:$H$61,4,FALSE),IFERROR(VLOOKUP(I146,他団体選手登録票!$C$12:$H$31,4,FALSE),"ERROR!!")))</f>
        <v/>
      </c>
      <c r="Z146" s="246"/>
      <c r="AA146" s="246"/>
      <c r="AB146" s="247"/>
      <c r="AC146" s="245" t="str">
        <f>IF(M146="","",IFERROR(VLOOKUP(M146,参加者名簿!$C$12:$H$61,4,FALSE),IFERROR(VLOOKUP(M146,他団体選手登録票!$C$12:$H$31,4,FALSE),"ERROR!!")))</f>
        <v/>
      </c>
      <c r="AD146" s="246"/>
      <c r="AE146" s="246"/>
      <c r="AF146" s="247"/>
      <c r="AG146" s="245" t="str">
        <f>IF(Q146="","",IFERROR(VLOOKUP(Q146,参加者名簿!$C$12:$H$61,4,FALSE),IFERROR(VLOOKUP(Q146,他団体選手登録票!$C$12:$H$31,4,FALSE),"ERROR!!")))</f>
        <v/>
      </c>
      <c r="AH146" s="246"/>
      <c r="AI146" s="246"/>
      <c r="AJ146" s="247"/>
      <c r="AK146" s="92">
        <v>1</v>
      </c>
      <c r="AL146" s="236" t="str">
        <f>IFERROR(IF(COUNTIF(参加者名簿!$C$12:$E$111,E146),参加申込書本紙!$D$8,VLOOKUP(E146,他団体選手登録票!$C$12:$I$31,7,FALSE)),"")</f>
        <v/>
      </c>
      <c r="AM146" s="237"/>
      <c r="AN146" s="238"/>
      <c r="AO146" s="92">
        <v>2</v>
      </c>
      <c r="AP146" s="236" t="str">
        <f>IFERROR(IF(COUNTIF(参加者名簿!$C$12:$E$111,I146),参加申込書本紙!$D$8,VLOOKUP(I146,他団体選手登録票!$C$12:$I$31,7,FALSE)),"")</f>
        <v/>
      </c>
      <c r="AQ146" s="237"/>
      <c r="AR146" s="238"/>
      <c r="AS146" s="92">
        <v>3</v>
      </c>
      <c r="AT146" s="236" t="str">
        <f>IFERROR(IF(COUNTIF(参加者名簿!$C$12:$E$111,M146),参加申込書本紙!$D$8,VLOOKUP(M146,他団体選手登録票!$C$12:$I$31,7,FALSE)),"")</f>
        <v/>
      </c>
      <c r="AU146" s="237"/>
      <c r="AV146" s="238"/>
      <c r="AW146" s="92">
        <v>4</v>
      </c>
      <c r="AX146" s="236" t="str">
        <f>IFERROR(IF(COUNTIF(参加者名簿!$C$12:$E$111,Q146),参加申込書本紙!$D$8,VLOOKUP(Q146,他団体選手登録票!$C$12:$I$31,7,FALSE)),"")</f>
        <v/>
      </c>
      <c r="AY146" s="237"/>
      <c r="AZ146" s="238"/>
      <c r="BA146" s="24" t="s">
        <v>24</v>
      </c>
      <c r="BB146" s="93" t="str">
        <f>IF(BA146="相手方",0,IF(BA146="当方",COUNT(E146:T146),IF(BA146="個々",COUNTIF(AK146:AZ146,参加申込書本紙!$D$8),"")))</f>
        <v/>
      </c>
      <c r="BC146" s="25"/>
    </row>
    <row r="147" spans="1:55" ht="21.65" customHeight="1" thickBot="1" x14ac:dyDescent="0.6">
      <c r="A147" s="11"/>
      <c r="B147" s="91">
        <v>131</v>
      </c>
      <c r="C147" s="22"/>
      <c r="D147" s="23"/>
      <c r="E147" s="239"/>
      <c r="F147" s="240"/>
      <c r="G147" s="240"/>
      <c r="H147" s="241"/>
      <c r="I147" s="242"/>
      <c r="J147" s="243"/>
      <c r="K147" s="243"/>
      <c r="L147" s="244"/>
      <c r="M147" s="242"/>
      <c r="N147" s="243"/>
      <c r="O147" s="243"/>
      <c r="P147" s="244"/>
      <c r="Q147" s="242"/>
      <c r="R147" s="243"/>
      <c r="S147" s="243"/>
      <c r="T147" s="239"/>
      <c r="U147" s="245" t="str">
        <f>IF(E147="","",IFERROR(VLOOKUP(E147,参加者名簿!$C$12:$H$111,4,FALSE),IFERROR(VLOOKUP(E147,他団体選手登録票!$C$12:$H$31,4,FALSE),"ERROR!!")))</f>
        <v/>
      </c>
      <c r="V147" s="246"/>
      <c r="W147" s="246"/>
      <c r="X147" s="247"/>
      <c r="Y147" s="245" t="str">
        <f>IF(I147="","",IFERROR(VLOOKUP(I147,参加者名簿!$C$12:$H$61,4,FALSE),IFERROR(VLOOKUP(I147,他団体選手登録票!$C$12:$H$31,4,FALSE),"ERROR!!")))</f>
        <v/>
      </c>
      <c r="Z147" s="246"/>
      <c r="AA147" s="246"/>
      <c r="AB147" s="247"/>
      <c r="AC147" s="245" t="str">
        <f>IF(M147="","",IFERROR(VLOOKUP(M147,参加者名簿!$C$12:$H$61,4,FALSE),IFERROR(VLOOKUP(M147,他団体選手登録票!$C$12:$H$31,4,FALSE),"ERROR!!")))</f>
        <v/>
      </c>
      <c r="AD147" s="246"/>
      <c r="AE147" s="246"/>
      <c r="AF147" s="247"/>
      <c r="AG147" s="245" t="str">
        <f>IF(Q147="","",IFERROR(VLOOKUP(Q147,参加者名簿!$C$12:$H$61,4,FALSE),IFERROR(VLOOKUP(Q147,他団体選手登録票!$C$12:$H$31,4,FALSE),"ERROR!!")))</f>
        <v/>
      </c>
      <c r="AH147" s="246"/>
      <c r="AI147" s="246"/>
      <c r="AJ147" s="247"/>
      <c r="AK147" s="92">
        <v>1</v>
      </c>
      <c r="AL147" s="236" t="str">
        <f>IFERROR(IF(COUNTIF(参加者名簿!$C$12:$E$111,E147),参加申込書本紙!$D$8,VLOOKUP(E147,他団体選手登録票!$C$12:$I$31,7,FALSE)),"")</f>
        <v/>
      </c>
      <c r="AM147" s="237"/>
      <c r="AN147" s="238"/>
      <c r="AO147" s="92">
        <v>2</v>
      </c>
      <c r="AP147" s="236" t="str">
        <f>IFERROR(IF(COUNTIF(参加者名簿!$C$12:$E$111,I147),参加申込書本紙!$D$8,VLOOKUP(I147,他団体選手登録票!$C$12:$I$31,7,FALSE)),"")</f>
        <v/>
      </c>
      <c r="AQ147" s="237"/>
      <c r="AR147" s="238"/>
      <c r="AS147" s="92">
        <v>3</v>
      </c>
      <c r="AT147" s="236" t="str">
        <f>IFERROR(IF(COUNTIF(参加者名簿!$C$12:$E$111,M147),参加申込書本紙!$D$8,VLOOKUP(M147,他団体選手登録票!$C$12:$I$31,7,FALSE)),"")</f>
        <v/>
      </c>
      <c r="AU147" s="237"/>
      <c r="AV147" s="238"/>
      <c r="AW147" s="92">
        <v>4</v>
      </c>
      <c r="AX147" s="236" t="str">
        <f>IFERROR(IF(COUNTIF(参加者名簿!$C$12:$E$111,Q147),参加申込書本紙!$D$8,VLOOKUP(Q147,他団体選手登録票!$C$12:$I$31,7,FALSE)),"")</f>
        <v/>
      </c>
      <c r="AY147" s="237"/>
      <c r="AZ147" s="238"/>
      <c r="BA147" s="24" t="s">
        <v>24</v>
      </c>
      <c r="BB147" s="93" t="str">
        <f>IF(BA147="相手方",0,IF(BA147="当方",COUNT(E147:T147),IF(BA147="個々",COUNTIF(AK147:AZ147,参加申込書本紙!$D$8),"")))</f>
        <v/>
      </c>
      <c r="BC147" s="25"/>
    </row>
    <row r="148" spans="1:55" ht="21.65" customHeight="1" thickBot="1" x14ac:dyDescent="0.6">
      <c r="A148" s="11"/>
      <c r="B148" s="91">
        <v>132</v>
      </c>
      <c r="C148" s="22"/>
      <c r="D148" s="23"/>
      <c r="E148" s="239"/>
      <c r="F148" s="240"/>
      <c r="G148" s="240"/>
      <c r="H148" s="241"/>
      <c r="I148" s="242"/>
      <c r="J148" s="243"/>
      <c r="K148" s="243"/>
      <c r="L148" s="244"/>
      <c r="M148" s="242"/>
      <c r="N148" s="243"/>
      <c r="O148" s="243"/>
      <c r="P148" s="244"/>
      <c r="Q148" s="242"/>
      <c r="R148" s="243"/>
      <c r="S148" s="243"/>
      <c r="T148" s="239"/>
      <c r="U148" s="245" t="str">
        <f>IF(E148="","",IFERROR(VLOOKUP(E148,参加者名簿!$C$12:$H$111,4,FALSE),IFERROR(VLOOKUP(E148,他団体選手登録票!$C$12:$H$31,4,FALSE),"ERROR!!")))</f>
        <v/>
      </c>
      <c r="V148" s="246"/>
      <c r="W148" s="246"/>
      <c r="X148" s="247"/>
      <c r="Y148" s="245" t="str">
        <f>IF(I148="","",IFERROR(VLOOKUP(I148,参加者名簿!$C$12:$H$61,4,FALSE),IFERROR(VLOOKUP(I148,他団体選手登録票!$C$12:$H$31,4,FALSE),"ERROR!!")))</f>
        <v/>
      </c>
      <c r="Z148" s="246"/>
      <c r="AA148" s="246"/>
      <c r="AB148" s="247"/>
      <c r="AC148" s="245" t="str">
        <f>IF(M148="","",IFERROR(VLOOKUP(M148,参加者名簿!$C$12:$H$61,4,FALSE),IFERROR(VLOOKUP(M148,他団体選手登録票!$C$12:$H$31,4,FALSE),"ERROR!!")))</f>
        <v/>
      </c>
      <c r="AD148" s="246"/>
      <c r="AE148" s="246"/>
      <c r="AF148" s="247"/>
      <c r="AG148" s="245" t="str">
        <f>IF(Q148="","",IFERROR(VLOOKUP(Q148,参加者名簿!$C$12:$H$61,4,FALSE),IFERROR(VLOOKUP(Q148,他団体選手登録票!$C$12:$H$31,4,FALSE),"ERROR!!")))</f>
        <v/>
      </c>
      <c r="AH148" s="246"/>
      <c r="AI148" s="246"/>
      <c r="AJ148" s="247"/>
      <c r="AK148" s="92">
        <v>1</v>
      </c>
      <c r="AL148" s="236" t="str">
        <f>IFERROR(IF(COUNTIF(参加者名簿!$C$12:$E$111,E148),参加申込書本紙!$D$8,VLOOKUP(E148,他団体選手登録票!$C$12:$I$31,7,FALSE)),"")</f>
        <v/>
      </c>
      <c r="AM148" s="237"/>
      <c r="AN148" s="238"/>
      <c r="AO148" s="92">
        <v>2</v>
      </c>
      <c r="AP148" s="236" t="str">
        <f>IFERROR(IF(COUNTIF(参加者名簿!$C$12:$E$111,I148),参加申込書本紙!$D$8,VLOOKUP(I148,他団体選手登録票!$C$12:$I$31,7,FALSE)),"")</f>
        <v/>
      </c>
      <c r="AQ148" s="237"/>
      <c r="AR148" s="238"/>
      <c r="AS148" s="92">
        <v>3</v>
      </c>
      <c r="AT148" s="236" t="str">
        <f>IFERROR(IF(COUNTIF(参加者名簿!$C$12:$E$111,M148),参加申込書本紙!$D$8,VLOOKUP(M148,他団体選手登録票!$C$12:$I$31,7,FALSE)),"")</f>
        <v/>
      </c>
      <c r="AU148" s="237"/>
      <c r="AV148" s="238"/>
      <c r="AW148" s="92">
        <v>4</v>
      </c>
      <c r="AX148" s="236" t="str">
        <f>IFERROR(IF(COUNTIF(参加者名簿!$C$12:$E$111,Q148),参加申込書本紙!$D$8,VLOOKUP(Q148,他団体選手登録票!$C$12:$I$31,7,FALSE)),"")</f>
        <v/>
      </c>
      <c r="AY148" s="237"/>
      <c r="AZ148" s="238"/>
      <c r="BA148" s="24" t="s">
        <v>24</v>
      </c>
      <c r="BB148" s="93" t="str">
        <f>IF(BA148="相手方",0,IF(BA148="当方",COUNT(E148:T148),IF(BA148="個々",COUNTIF(AK148:AZ148,参加申込書本紙!$D$8),"")))</f>
        <v/>
      </c>
      <c r="BC148" s="25"/>
    </row>
    <row r="149" spans="1:55" ht="21.65" customHeight="1" thickBot="1" x14ac:dyDescent="0.6">
      <c r="A149" s="11"/>
      <c r="B149" s="91">
        <v>133</v>
      </c>
      <c r="C149" s="22"/>
      <c r="D149" s="23"/>
      <c r="E149" s="239"/>
      <c r="F149" s="240"/>
      <c r="G149" s="240"/>
      <c r="H149" s="241"/>
      <c r="I149" s="242"/>
      <c r="J149" s="243"/>
      <c r="K149" s="243"/>
      <c r="L149" s="244"/>
      <c r="M149" s="242"/>
      <c r="N149" s="243"/>
      <c r="O149" s="243"/>
      <c r="P149" s="244"/>
      <c r="Q149" s="242"/>
      <c r="R149" s="243"/>
      <c r="S149" s="243"/>
      <c r="T149" s="239"/>
      <c r="U149" s="245" t="str">
        <f>IF(E149="","",IFERROR(VLOOKUP(E149,参加者名簿!$C$12:$H$111,4,FALSE),IFERROR(VLOOKUP(E149,他団体選手登録票!$C$12:$H$31,4,FALSE),"ERROR!!")))</f>
        <v/>
      </c>
      <c r="V149" s="246"/>
      <c r="W149" s="246"/>
      <c r="X149" s="247"/>
      <c r="Y149" s="245" t="str">
        <f>IF(I149="","",IFERROR(VLOOKUP(I149,参加者名簿!$C$12:$H$61,4,FALSE),IFERROR(VLOOKUP(I149,他団体選手登録票!$C$12:$H$31,4,FALSE),"ERROR!!")))</f>
        <v/>
      </c>
      <c r="Z149" s="246"/>
      <c r="AA149" s="246"/>
      <c r="AB149" s="247"/>
      <c r="AC149" s="245" t="str">
        <f>IF(M149="","",IFERROR(VLOOKUP(M149,参加者名簿!$C$12:$H$61,4,FALSE),IFERROR(VLOOKUP(M149,他団体選手登録票!$C$12:$H$31,4,FALSE),"ERROR!!")))</f>
        <v/>
      </c>
      <c r="AD149" s="246"/>
      <c r="AE149" s="246"/>
      <c r="AF149" s="247"/>
      <c r="AG149" s="245" t="str">
        <f>IF(Q149="","",IFERROR(VLOOKUP(Q149,参加者名簿!$C$12:$H$61,4,FALSE),IFERROR(VLOOKUP(Q149,他団体選手登録票!$C$12:$H$31,4,FALSE),"ERROR!!")))</f>
        <v/>
      </c>
      <c r="AH149" s="246"/>
      <c r="AI149" s="246"/>
      <c r="AJ149" s="247"/>
      <c r="AK149" s="92">
        <v>1</v>
      </c>
      <c r="AL149" s="236" t="str">
        <f>IFERROR(IF(COUNTIF(参加者名簿!$C$12:$E$111,E149),参加申込書本紙!$D$8,VLOOKUP(E149,他団体選手登録票!$C$12:$I$31,7,FALSE)),"")</f>
        <v/>
      </c>
      <c r="AM149" s="237"/>
      <c r="AN149" s="238"/>
      <c r="AO149" s="92">
        <v>2</v>
      </c>
      <c r="AP149" s="236" t="str">
        <f>IFERROR(IF(COUNTIF(参加者名簿!$C$12:$E$111,I149),参加申込書本紙!$D$8,VLOOKUP(I149,他団体選手登録票!$C$12:$I$31,7,FALSE)),"")</f>
        <v/>
      </c>
      <c r="AQ149" s="237"/>
      <c r="AR149" s="238"/>
      <c r="AS149" s="92">
        <v>3</v>
      </c>
      <c r="AT149" s="236" t="str">
        <f>IFERROR(IF(COUNTIF(参加者名簿!$C$12:$E$111,M149),参加申込書本紙!$D$8,VLOOKUP(M149,他団体選手登録票!$C$12:$I$31,7,FALSE)),"")</f>
        <v/>
      </c>
      <c r="AU149" s="237"/>
      <c r="AV149" s="238"/>
      <c r="AW149" s="92">
        <v>4</v>
      </c>
      <c r="AX149" s="236" t="str">
        <f>IFERROR(IF(COUNTIF(参加者名簿!$C$12:$E$111,Q149),参加申込書本紙!$D$8,VLOOKUP(Q149,他団体選手登録票!$C$12:$I$31,7,FALSE)),"")</f>
        <v/>
      </c>
      <c r="AY149" s="237"/>
      <c r="AZ149" s="238"/>
      <c r="BA149" s="24" t="s">
        <v>24</v>
      </c>
      <c r="BB149" s="93" t="str">
        <f>IF(BA149="相手方",0,IF(BA149="当方",COUNT(E149:T149),IF(BA149="個々",COUNTIF(AK149:AZ149,参加申込書本紙!$D$8),"")))</f>
        <v/>
      </c>
      <c r="BC149" s="25"/>
    </row>
    <row r="150" spans="1:55" ht="21.65" customHeight="1" thickBot="1" x14ac:dyDescent="0.6">
      <c r="A150" s="11"/>
      <c r="B150" s="91">
        <v>134</v>
      </c>
      <c r="C150" s="22"/>
      <c r="D150" s="23"/>
      <c r="E150" s="239"/>
      <c r="F150" s="240"/>
      <c r="G150" s="240"/>
      <c r="H150" s="241"/>
      <c r="I150" s="242"/>
      <c r="J150" s="243"/>
      <c r="K150" s="243"/>
      <c r="L150" s="244"/>
      <c r="M150" s="242"/>
      <c r="N150" s="243"/>
      <c r="O150" s="243"/>
      <c r="P150" s="244"/>
      <c r="Q150" s="242"/>
      <c r="R150" s="243"/>
      <c r="S150" s="243"/>
      <c r="T150" s="239"/>
      <c r="U150" s="245" t="str">
        <f>IF(E150="","",IFERROR(VLOOKUP(E150,参加者名簿!$C$12:$H$111,4,FALSE),IFERROR(VLOOKUP(E150,他団体選手登録票!$C$12:$H$31,4,FALSE),"ERROR!!")))</f>
        <v/>
      </c>
      <c r="V150" s="246"/>
      <c r="W150" s="246"/>
      <c r="X150" s="247"/>
      <c r="Y150" s="245" t="str">
        <f>IF(I150="","",IFERROR(VLOOKUP(I150,参加者名簿!$C$12:$H$61,4,FALSE),IFERROR(VLOOKUP(I150,他団体選手登録票!$C$12:$H$31,4,FALSE),"ERROR!!")))</f>
        <v/>
      </c>
      <c r="Z150" s="246"/>
      <c r="AA150" s="246"/>
      <c r="AB150" s="247"/>
      <c r="AC150" s="245" t="str">
        <f>IF(M150="","",IFERROR(VLOOKUP(M150,参加者名簿!$C$12:$H$61,4,FALSE),IFERROR(VLOOKUP(M150,他団体選手登録票!$C$12:$H$31,4,FALSE),"ERROR!!")))</f>
        <v/>
      </c>
      <c r="AD150" s="246"/>
      <c r="AE150" s="246"/>
      <c r="AF150" s="247"/>
      <c r="AG150" s="245" t="str">
        <f>IF(Q150="","",IFERROR(VLOOKUP(Q150,参加者名簿!$C$12:$H$61,4,FALSE),IFERROR(VLOOKUP(Q150,他団体選手登録票!$C$12:$H$31,4,FALSE),"ERROR!!")))</f>
        <v/>
      </c>
      <c r="AH150" s="246"/>
      <c r="AI150" s="246"/>
      <c r="AJ150" s="247"/>
      <c r="AK150" s="92">
        <v>1</v>
      </c>
      <c r="AL150" s="236" t="str">
        <f>IFERROR(IF(COUNTIF(参加者名簿!$C$12:$E$111,E150),参加申込書本紙!$D$8,VLOOKUP(E150,他団体選手登録票!$C$12:$I$31,7,FALSE)),"")</f>
        <v/>
      </c>
      <c r="AM150" s="237"/>
      <c r="AN150" s="238"/>
      <c r="AO150" s="92">
        <v>2</v>
      </c>
      <c r="AP150" s="236" t="str">
        <f>IFERROR(IF(COUNTIF(参加者名簿!$C$12:$E$111,I150),参加申込書本紙!$D$8,VLOOKUP(I150,他団体選手登録票!$C$12:$I$31,7,FALSE)),"")</f>
        <v/>
      </c>
      <c r="AQ150" s="237"/>
      <c r="AR150" s="238"/>
      <c r="AS150" s="92">
        <v>3</v>
      </c>
      <c r="AT150" s="236" t="str">
        <f>IFERROR(IF(COUNTIF(参加者名簿!$C$12:$E$111,M150),参加申込書本紙!$D$8,VLOOKUP(M150,他団体選手登録票!$C$12:$I$31,7,FALSE)),"")</f>
        <v/>
      </c>
      <c r="AU150" s="237"/>
      <c r="AV150" s="238"/>
      <c r="AW150" s="92">
        <v>4</v>
      </c>
      <c r="AX150" s="236" t="str">
        <f>IFERROR(IF(COUNTIF(参加者名簿!$C$12:$E$111,Q150),参加申込書本紙!$D$8,VLOOKUP(Q150,他団体選手登録票!$C$12:$I$31,7,FALSE)),"")</f>
        <v/>
      </c>
      <c r="AY150" s="237"/>
      <c r="AZ150" s="238"/>
      <c r="BA150" s="24" t="s">
        <v>24</v>
      </c>
      <c r="BB150" s="93" t="str">
        <f>IF(BA150="相手方",0,IF(BA150="当方",COUNT(E150:T150),IF(BA150="個々",COUNTIF(AK150:AZ150,参加申込書本紙!$D$8),"")))</f>
        <v/>
      </c>
      <c r="BC150" s="25"/>
    </row>
    <row r="151" spans="1:55" ht="21.65" customHeight="1" thickBot="1" x14ac:dyDescent="0.6">
      <c r="A151" s="11"/>
      <c r="B151" s="91">
        <v>135</v>
      </c>
      <c r="C151" s="22"/>
      <c r="D151" s="23"/>
      <c r="E151" s="239"/>
      <c r="F151" s="240"/>
      <c r="G151" s="240"/>
      <c r="H151" s="241"/>
      <c r="I151" s="242"/>
      <c r="J151" s="243"/>
      <c r="K151" s="243"/>
      <c r="L151" s="244"/>
      <c r="M151" s="242"/>
      <c r="N151" s="243"/>
      <c r="O151" s="243"/>
      <c r="P151" s="244"/>
      <c r="Q151" s="242"/>
      <c r="R151" s="243"/>
      <c r="S151" s="243"/>
      <c r="T151" s="239"/>
      <c r="U151" s="245" t="str">
        <f>IF(E151="","",IFERROR(VLOOKUP(E151,参加者名簿!$C$12:$H$111,4,FALSE),IFERROR(VLOOKUP(E151,他団体選手登録票!$C$12:$H$31,4,FALSE),"ERROR!!")))</f>
        <v/>
      </c>
      <c r="V151" s="246"/>
      <c r="W151" s="246"/>
      <c r="X151" s="247"/>
      <c r="Y151" s="245" t="str">
        <f>IF(I151="","",IFERROR(VLOOKUP(I151,参加者名簿!$C$12:$H$61,4,FALSE),IFERROR(VLOOKUP(I151,他団体選手登録票!$C$12:$H$31,4,FALSE),"ERROR!!")))</f>
        <v/>
      </c>
      <c r="Z151" s="246"/>
      <c r="AA151" s="246"/>
      <c r="AB151" s="247"/>
      <c r="AC151" s="245" t="str">
        <f>IF(M151="","",IFERROR(VLOOKUP(M151,参加者名簿!$C$12:$H$61,4,FALSE),IFERROR(VLOOKUP(M151,他団体選手登録票!$C$12:$H$31,4,FALSE),"ERROR!!")))</f>
        <v/>
      </c>
      <c r="AD151" s="246"/>
      <c r="AE151" s="246"/>
      <c r="AF151" s="247"/>
      <c r="AG151" s="245" t="str">
        <f>IF(Q151="","",IFERROR(VLOOKUP(Q151,参加者名簿!$C$12:$H$61,4,FALSE),IFERROR(VLOOKUP(Q151,他団体選手登録票!$C$12:$H$31,4,FALSE),"ERROR!!")))</f>
        <v/>
      </c>
      <c r="AH151" s="246"/>
      <c r="AI151" s="246"/>
      <c r="AJ151" s="247"/>
      <c r="AK151" s="92">
        <v>1</v>
      </c>
      <c r="AL151" s="236" t="str">
        <f>IFERROR(IF(COUNTIF(参加者名簿!$C$12:$E$111,E151),参加申込書本紙!$D$8,VLOOKUP(E151,他団体選手登録票!$C$12:$I$31,7,FALSE)),"")</f>
        <v/>
      </c>
      <c r="AM151" s="237"/>
      <c r="AN151" s="238"/>
      <c r="AO151" s="92">
        <v>2</v>
      </c>
      <c r="AP151" s="236" t="str">
        <f>IFERROR(IF(COUNTIF(参加者名簿!$C$12:$E$111,I151),参加申込書本紙!$D$8,VLOOKUP(I151,他団体選手登録票!$C$12:$I$31,7,FALSE)),"")</f>
        <v/>
      </c>
      <c r="AQ151" s="237"/>
      <c r="AR151" s="238"/>
      <c r="AS151" s="92">
        <v>3</v>
      </c>
      <c r="AT151" s="236" t="str">
        <f>IFERROR(IF(COUNTIF(参加者名簿!$C$12:$E$111,M151),参加申込書本紙!$D$8,VLOOKUP(M151,他団体選手登録票!$C$12:$I$31,7,FALSE)),"")</f>
        <v/>
      </c>
      <c r="AU151" s="237"/>
      <c r="AV151" s="238"/>
      <c r="AW151" s="92">
        <v>4</v>
      </c>
      <c r="AX151" s="236" t="str">
        <f>IFERROR(IF(COUNTIF(参加者名簿!$C$12:$E$111,Q151),参加申込書本紙!$D$8,VLOOKUP(Q151,他団体選手登録票!$C$12:$I$31,7,FALSE)),"")</f>
        <v/>
      </c>
      <c r="AY151" s="237"/>
      <c r="AZ151" s="238"/>
      <c r="BA151" s="24" t="s">
        <v>24</v>
      </c>
      <c r="BB151" s="93" t="str">
        <f>IF(BA151="相手方",0,IF(BA151="当方",COUNT(E151:T151),IF(BA151="個々",COUNTIF(AK151:AZ151,参加申込書本紙!$D$8),"")))</f>
        <v/>
      </c>
      <c r="BC151" s="25"/>
    </row>
    <row r="152" spans="1:55" ht="21.65" customHeight="1" thickBot="1" x14ac:dyDescent="0.6">
      <c r="A152" s="11"/>
      <c r="B152" s="91">
        <v>136</v>
      </c>
      <c r="C152" s="22"/>
      <c r="D152" s="23"/>
      <c r="E152" s="239"/>
      <c r="F152" s="240"/>
      <c r="G152" s="240"/>
      <c r="H152" s="241"/>
      <c r="I152" s="242"/>
      <c r="J152" s="243"/>
      <c r="K152" s="243"/>
      <c r="L152" s="244"/>
      <c r="M152" s="242"/>
      <c r="N152" s="243"/>
      <c r="O152" s="243"/>
      <c r="P152" s="244"/>
      <c r="Q152" s="242"/>
      <c r="R152" s="243"/>
      <c r="S152" s="243"/>
      <c r="T152" s="239"/>
      <c r="U152" s="245" t="str">
        <f>IF(E152="","",IFERROR(VLOOKUP(E152,参加者名簿!$C$12:$H$111,4,FALSE),IFERROR(VLOOKUP(E152,他団体選手登録票!$C$12:$H$31,4,FALSE),"ERROR!!")))</f>
        <v/>
      </c>
      <c r="V152" s="246"/>
      <c r="W152" s="246"/>
      <c r="X152" s="247"/>
      <c r="Y152" s="245" t="str">
        <f>IF(I152="","",IFERROR(VLOOKUP(I152,参加者名簿!$C$12:$H$61,4,FALSE),IFERROR(VLOOKUP(I152,他団体選手登録票!$C$12:$H$31,4,FALSE),"ERROR!!")))</f>
        <v/>
      </c>
      <c r="Z152" s="246"/>
      <c r="AA152" s="246"/>
      <c r="AB152" s="247"/>
      <c r="AC152" s="245" t="str">
        <f>IF(M152="","",IFERROR(VLOOKUP(M152,参加者名簿!$C$12:$H$61,4,FALSE),IFERROR(VLOOKUP(M152,他団体選手登録票!$C$12:$H$31,4,FALSE),"ERROR!!")))</f>
        <v/>
      </c>
      <c r="AD152" s="246"/>
      <c r="AE152" s="246"/>
      <c r="AF152" s="247"/>
      <c r="AG152" s="245" t="str">
        <f>IF(Q152="","",IFERROR(VLOOKUP(Q152,参加者名簿!$C$12:$H$61,4,FALSE),IFERROR(VLOOKUP(Q152,他団体選手登録票!$C$12:$H$31,4,FALSE),"ERROR!!")))</f>
        <v/>
      </c>
      <c r="AH152" s="246"/>
      <c r="AI152" s="246"/>
      <c r="AJ152" s="247"/>
      <c r="AK152" s="92">
        <v>1</v>
      </c>
      <c r="AL152" s="236" t="str">
        <f>IFERROR(IF(COUNTIF(参加者名簿!$C$12:$E$111,E152),参加申込書本紙!$D$8,VLOOKUP(E152,他団体選手登録票!$C$12:$I$31,7,FALSE)),"")</f>
        <v/>
      </c>
      <c r="AM152" s="237"/>
      <c r="AN152" s="238"/>
      <c r="AO152" s="92">
        <v>2</v>
      </c>
      <c r="AP152" s="236" t="str">
        <f>IFERROR(IF(COUNTIF(参加者名簿!$C$12:$E$111,I152),参加申込書本紙!$D$8,VLOOKUP(I152,他団体選手登録票!$C$12:$I$31,7,FALSE)),"")</f>
        <v/>
      </c>
      <c r="AQ152" s="237"/>
      <c r="AR152" s="238"/>
      <c r="AS152" s="92">
        <v>3</v>
      </c>
      <c r="AT152" s="236" t="str">
        <f>IFERROR(IF(COUNTIF(参加者名簿!$C$12:$E$111,M152),参加申込書本紙!$D$8,VLOOKUP(M152,他団体選手登録票!$C$12:$I$31,7,FALSE)),"")</f>
        <v/>
      </c>
      <c r="AU152" s="237"/>
      <c r="AV152" s="238"/>
      <c r="AW152" s="92">
        <v>4</v>
      </c>
      <c r="AX152" s="236" t="str">
        <f>IFERROR(IF(COUNTIF(参加者名簿!$C$12:$E$111,Q152),参加申込書本紙!$D$8,VLOOKUP(Q152,他団体選手登録票!$C$12:$I$31,7,FALSE)),"")</f>
        <v/>
      </c>
      <c r="AY152" s="237"/>
      <c r="AZ152" s="238"/>
      <c r="BA152" s="24" t="s">
        <v>24</v>
      </c>
      <c r="BB152" s="93" t="str">
        <f>IF(BA152="相手方",0,IF(BA152="当方",COUNT(E152:T152),IF(BA152="個々",COUNTIF(AK152:AZ152,参加申込書本紙!$D$8),"")))</f>
        <v/>
      </c>
      <c r="BC152" s="25"/>
    </row>
    <row r="153" spans="1:55" ht="21.65" customHeight="1" thickBot="1" x14ac:dyDescent="0.6">
      <c r="A153" s="11"/>
      <c r="B153" s="91">
        <v>137</v>
      </c>
      <c r="C153" s="22"/>
      <c r="D153" s="23"/>
      <c r="E153" s="239"/>
      <c r="F153" s="240"/>
      <c r="G153" s="240"/>
      <c r="H153" s="241"/>
      <c r="I153" s="242"/>
      <c r="J153" s="243"/>
      <c r="K153" s="243"/>
      <c r="L153" s="244"/>
      <c r="M153" s="242"/>
      <c r="N153" s="243"/>
      <c r="O153" s="243"/>
      <c r="P153" s="244"/>
      <c r="Q153" s="242"/>
      <c r="R153" s="243"/>
      <c r="S153" s="243"/>
      <c r="T153" s="239"/>
      <c r="U153" s="245" t="str">
        <f>IF(E153="","",IFERROR(VLOOKUP(E153,参加者名簿!$C$12:$H$111,4,FALSE),IFERROR(VLOOKUP(E153,他団体選手登録票!$C$12:$H$31,4,FALSE),"ERROR!!")))</f>
        <v/>
      </c>
      <c r="V153" s="246"/>
      <c r="W153" s="246"/>
      <c r="X153" s="247"/>
      <c r="Y153" s="245" t="str">
        <f>IF(I153="","",IFERROR(VLOOKUP(I153,参加者名簿!$C$12:$H$61,4,FALSE),IFERROR(VLOOKUP(I153,他団体選手登録票!$C$12:$H$31,4,FALSE),"ERROR!!")))</f>
        <v/>
      </c>
      <c r="Z153" s="246"/>
      <c r="AA153" s="246"/>
      <c r="AB153" s="247"/>
      <c r="AC153" s="245" t="str">
        <f>IF(M153="","",IFERROR(VLOOKUP(M153,参加者名簿!$C$12:$H$61,4,FALSE),IFERROR(VLOOKUP(M153,他団体選手登録票!$C$12:$H$31,4,FALSE),"ERROR!!")))</f>
        <v/>
      </c>
      <c r="AD153" s="246"/>
      <c r="AE153" s="246"/>
      <c r="AF153" s="247"/>
      <c r="AG153" s="245" t="str">
        <f>IF(Q153="","",IFERROR(VLOOKUP(Q153,参加者名簿!$C$12:$H$61,4,FALSE),IFERROR(VLOOKUP(Q153,他団体選手登録票!$C$12:$H$31,4,FALSE),"ERROR!!")))</f>
        <v/>
      </c>
      <c r="AH153" s="246"/>
      <c r="AI153" s="246"/>
      <c r="AJ153" s="247"/>
      <c r="AK153" s="92">
        <v>1</v>
      </c>
      <c r="AL153" s="236" t="str">
        <f>IFERROR(IF(COUNTIF(参加者名簿!$C$12:$E$111,E153),参加申込書本紙!$D$8,VLOOKUP(E153,他団体選手登録票!$C$12:$I$31,7,FALSE)),"")</f>
        <v/>
      </c>
      <c r="AM153" s="237"/>
      <c r="AN153" s="238"/>
      <c r="AO153" s="92">
        <v>2</v>
      </c>
      <c r="AP153" s="236" t="str">
        <f>IFERROR(IF(COUNTIF(参加者名簿!$C$12:$E$111,I153),参加申込書本紙!$D$8,VLOOKUP(I153,他団体選手登録票!$C$12:$I$31,7,FALSE)),"")</f>
        <v/>
      </c>
      <c r="AQ153" s="237"/>
      <c r="AR153" s="238"/>
      <c r="AS153" s="92">
        <v>3</v>
      </c>
      <c r="AT153" s="236" t="str">
        <f>IFERROR(IF(COUNTIF(参加者名簿!$C$12:$E$111,M153),参加申込書本紙!$D$8,VLOOKUP(M153,他団体選手登録票!$C$12:$I$31,7,FALSE)),"")</f>
        <v/>
      </c>
      <c r="AU153" s="237"/>
      <c r="AV153" s="238"/>
      <c r="AW153" s="92">
        <v>4</v>
      </c>
      <c r="AX153" s="236" t="str">
        <f>IFERROR(IF(COUNTIF(参加者名簿!$C$12:$E$111,Q153),参加申込書本紙!$D$8,VLOOKUP(Q153,他団体選手登録票!$C$12:$I$31,7,FALSE)),"")</f>
        <v/>
      </c>
      <c r="AY153" s="237"/>
      <c r="AZ153" s="238"/>
      <c r="BA153" s="24" t="s">
        <v>24</v>
      </c>
      <c r="BB153" s="93" t="str">
        <f>IF(BA153="相手方",0,IF(BA153="当方",COUNT(E153:T153),IF(BA153="個々",COUNTIF(AK153:AZ153,参加申込書本紙!$D$8),"")))</f>
        <v/>
      </c>
      <c r="BC153" s="25"/>
    </row>
    <row r="154" spans="1:55" ht="21.65" customHeight="1" thickBot="1" x14ac:dyDescent="0.6">
      <c r="A154" s="11"/>
      <c r="B154" s="91">
        <v>138</v>
      </c>
      <c r="C154" s="22"/>
      <c r="D154" s="23"/>
      <c r="E154" s="239"/>
      <c r="F154" s="240"/>
      <c r="G154" s="240"/>
      <c r="H154" s="241"/>
      <c r="I154" s="242"/>
      <c r="J154" s="243"/>
      <c r="K154" s="243"/>
      <c r="L154" s="244"/>
      <c r="M154" s="242"/>
      <c r="N154" s="243"/>
      <c r="O154" s="243"/>
      <c r="P154" s="244"/>
      <c r="Q154" s="242"/>
      <c r="R154" s="243"/>
      <c r="S154" s="243"/>
      <c r="T154" s="239"/>
      <c r="U154" s="245" t="str">
        <f>IF(E154="","",IFERROR(VLOOKUP(E154,参加者名簿!$C$12:$H$111,4,FALSE),IFERROR(VLOOKUP(E154,他団体選手登録票!$C$12:$H$31,4,FALSE),"ERROR!!")))</f>
        <v/>
      </c>
      <c r="V154" s="246"/>
      <c r="W154" s="246"/>
      <c r="X154" s="247"/>
      <c r="Y154" s="245" t="str">
        <f>IF(I154="","",IFERROR(VLOOKUP(I154,参加者名簿!$C$12:$H$61,4,FALSE),IFERROR(VLOOKUP(I154,他団体選手登録票!$C$12:$H$31,4,FALSE),"ERROR!!")))</f>
        <v/>
      </c>
      <c r="Z154" s="246"/>
      <c r="AA154" s="246"/>
      <c r="AB154" s="247"/>
      <c r="AC154" s="245" t="str">
        <f>IF(M154="","",IFERROR(VLOOKUP(M154,参加者名簿!$C$12:$H$61,4,FALSE),IFERROR(VLOOKUP(M154,他団体選手登録票!$C$12:$H$31,4,FALSE),"ERROR!!")))</f>
        <v/>
      </c>
      <c r="AD154" s="246"/>
      <c r="AE154" s="246"/>
      <c r="AF154" s="247"/>
      <c r="AG154" s="245" t="str">
        <f>IF(Q154="","",IFERROR(VLOOKUP(Q154,参加者名簿!$C$12:$H$61,4,FALSE),IFERROR(VLOOKUP(Q154,他団体選手登録票!$C$12:$H$31,4,FALSE),"ERROR!!")))</f>
        <v/>
      </c>
      <c r="AH154" s="246"/>
      <c r="AI154" s="246"/>
      <c r="AJ154" s="247"/>
      <c r="AK154" s="92">
        <v>1</v>
      </c>
      <c r="AL154" s="236" t="str">
        <f>IFERROR(IF(COUNTIF(参加者名簿!$C$12:$E$111,E154),参加申込書本紙!$D$8,VLOOKUP(E154,他団体選手登録票!$C$12:$I$31,7,FALSE)),"")</f>
        <v/>
      </c>
      <c r="AM154" s="237"/>
      <c r="AN154" s="238"/>
      <c r="AO154" s="92">
        <v>2</v>
      </c>
      <c r="AP154" s="236" t="str">
        <f>IFERROR(IF(COUNTIF(参加者名簿!$C$12:$E$111,I154),参加申込書本紙!$D$8,VLOOKUP(I154,他団体選手登録票!$C$12:$I$31,7,FALSE)),"")</f>
        <v/>
      </c>
      <c r="AQ154" s="237"/>
      <c r="AR154" s="238"/>
      <c r="AS154" s="92">
        <v>3</v>
      </c>
      <c r="AT154" s="236" t="str">
        <f>IFERROR(IF(COUNTIF(参加者名簿!$C$12:$E$111,M154),参加申込書本紙!$D$8,VLOOKUP(M154,他団体選手登録票!$C$12:$I$31,7,FALSE)),"")</f>
        <v/>
      </c>
      <c r="AU154" s="237"/>
      <c r="AV154" s="238"/>
      <c r="AW154" s="92">
        <v>4</v>
      </c>
      <c r="AX154" s="236" t="str">
        <f>IFERROR(IF(COUNTIF(参加者名簿!$C$12:$E$111,Q154),参加申込書本紙!$D$8,VLOOKUP(Q154,他団体選手登録票!$C$12:$I$31,7,FALSE)),"")</f>
        <v/>
      </c>
      <c r="AY154" s="237"/>
      <c r="AZ154" s="238"/>
      <c r="BA154" s="24" t="s">
        <v>24</v>
      </c>
      <c r="BB154" s="93" t="str">
        <f>IF(BA154="相手方",0,IF(BA154="当方",COUNT(E154:T154),IF(BA154="個々",COUNTIF(AK154:AZ154,参加申込書本紙!$D$8),"")))</f>
        <v/>
      </c>
      <c r="BC154" s="25"/>
    </row>
    <row r="155" spans="1:55" ht="21.65" customHeight="1" thickBot="1" x14ac:dyDescent="0.6">
      <c r="A155" s="11"/>
      <c r="B155" s="91">
        <v>139</v>
      </c>
      <c r="C155" s="22"/>
      <c r="D155" s="23"/>
      <c r="E155" s="239"/>
      <c r="F155" s="240"/>
      <c r="G155" s="240"/>
      <c r="H155" s="241"/>
      <c r="I155" s="242"/>
      <c r="J155" s="243"/>
      <c r="K155" s="243"/>
      <c r="L155" s="244"/>
      <c r="M155" s="242"/>
      <c r="N155" s="243"/>
      <c r="O155" s="243"/>
      <c r="P155" s="244"/>
      <c r="Q155" s="242"/>
      <c r="R155" s="243"/>
      <c r="S155" s="243"/>
      <c r="T155" s="239"/>
      <c r="U155" s="245" t="str">
        <f>IF(E155="","",IFERROR(VLOOKUP(E155,参加者名簿!$C$12:$H$111,4,FALSE),IFERROR(VLOOKUP(E155,他団体選手登録票!$C$12:$H$31,4,FALSE),"ERROR!!")))</f>
        <v/>
      </c>
      <c r="V155" s="246"/>
      <c r="W155" s="246"/>
      <c r="X155" s="247"/>
      <c r="Y155" s="245" t="str">
        <f>IF(I155="","",IFERROR(VLOOKUP(I155,参加者名簿!$C$12:$H$61,4,FALSE),IFERROR(VLOOKUP(I155,他団体選手登録票!$C$12:$H$31,4,FALSE),"ERROR!!")))</f>
        <v/>
      </c>
      <c r="Z155" s="246"/>
      <c r="AA155" s="246"/>
      <c r="AB155" s="247"/>
      <c r="AC155" s="245" t="str">
        <f>IF(M155="","",IFERROR(VLOOKUP(M155,参加者名簿!$C$12:$H$61,4,FALSE),IFERROR(VLOOKUP(M155,他団体選手登録票!$C$12:$H$31,4,FALSE),"ERROR!!")))</f>
        <v/>
      </c>
      <c r="AD155" s="246"/>
      <c r="AE155" s="246"/>
      <c r="AF155" s="247"/>
      <c r="AG155" s="245" t="str">
        <f>IF(Q155="","",IFERROR(VLOOKUP(Q155,参加者名簿!$C$12:$H$61,4,FALSE),IFERROR(VLOOKUP(Q155,他団体選手登録票!$C$12:$H$31,4,FALSE),"ERROR!!")))</f>
        <v/>
      </c>
      <c r="AH155" s="246"/>
      <c r="AI155" s="246"/>
      <c r="AJ155" s="247"/>
      <c r="AK155" s="92">
        <v>1</v>
      </c>
      <c r="AL155" s="236" t="str">
        <f>IFERROR(IF(COUNTIF(参加者名簿!$C$12:$E$111,E155),参加申込書本紙!$D$8,VLOOKUP(E155,他団体選手登録票!$C$12:$I$31,7,FALSE)),"")</f>
        <v/>
      </c>
      <c r="AM155" s="237"/>
      <c r="AN155" s="238"/>
      <c r="AO155" s="92">
        <v>2</v>
      </c>
      <c r="AP155" s="236" t="str">
        <f>IFERROR(IF(COUNTIF(参加者名簿!$C$12:$E$111,I155),参加申込書本紙!$D$8,VLOOKUP(I155,他団体選手登録票!$C$12:$I$31,7,FALSE)),"")</f>
        <v/>
      </c>
      <c r="AQ155" s="237"/>
      <c r="AR155" s="238"/>
      <c r="AS155" s="92">
        <v>3</v>
      </c>
      <c r="AT155" s="236" t="str">
        <f>IFERROR(IF(COUNTIF(参加者名簿!$C$12:$E$111,M155),参加申込書本紙!$D$8,VLOOKUP(M155,他団体選手登録票!$C$12:$I$31,7,FALSE)),"")</f>
        <v/>
      </c>
      <c r="AU155" s="237"/>
      <c r="AV155" s="238"/>
      <c r="AW155" s="92">
        <v>4</v>
      </c>
      <c r="AX155" s="236" t="str">
        <f>IFERROR(IF(COUNTIF(参加者名簿!$C$12:$E$111,Q155),参加申込書本紙!$D$8,VLOOKUP(Q155,他団体選手登録票!$C$12:$I$31,7,FALSE)),"")</f>
        <v/>
      </c>
      <c r="AY155" s="237"/>
      <c r="AZ155" s="238"/>
      <c r="BA155" s="24" t="s">
        <v>24</v>
      </c>
      <c r="BB155" s="93" t="str">
        <f>IF(BA155="相手方",0,IF(BA155="当方",COUNT(E155:T155),IF(BA155="個々",COUNTIF(AK155:AZ155,参加申込書本紙!$D$8),"")))</f>
        <v/>
      </c>
      <c r="BC155" s="25"/>
    </row>
    <row r="156" spans="1:55" ht="21.65" customHeight="1" thickBot="1" x14ac:dyDescent="0.6">
      <c r="A156" s="11"/>
      <c r="B156" s="91">
        <v>140</v>
      </c>
      <c r="C156" s="22"/>
      <c r="D156" s="23"/>
      <c r="E156" s="239"/>
      <c r="F156" s="240"/>
      <c r="G156" s="240"/>
      <c r="H156" s="241"/>
      <c r="I156" s="242"/>
      <c r="J156" s="243"/>
      <c r="K156" s="243"/>
      <c r="L156" s="244"/>
      <c r="M156" s="242"/>
      <c r="N156" s="243"/>
      <c r="O156" s="243"/>
      <c r="P156" s="244"/>
      <c r="Q156" s="242"/>
      <c r="R156" s="243"/>
      <c r="S156" s="243"/>
      <c r="T156" s="239"/>
      <c r="U156" s="245" t="str">
        <f>IF(E156="","",IFERROR(VLOOKUP(E156,参加者名簿!$C$12:$H$111,4,FALSE),IFERROR(VLOOKUP(E156,他団体選手登録票!$C$12:$H$31,4,FALSE),"ERROR!!")))</f>
        <v/>
      </c>
      <c r="V156" s="246"/>
      <c r="W156" s="246"/>
      <c r="X156" s="247"/>
      <c r="Y156" s="245" t="str">
        <f>IF(I156="","",IFERROR(VLOOKUP(I156,参加者名簿!$C$12:$H$61,4,FALSE),IFERROR(VLOOKUP(I156,他団体選手登録票!$C$12:$H$31,4,FALSE),"ERROR!!")))</f>
        <v/>
      </c>
      <c r="Z156" s="246"/>
      <c r="AA156" s="246"/>
      <c r="AB156" s="247"/>
      <c r="AC156" s="245" t="str">
        <f>IF(M156="","",IFERROR(VLOOKUP(M156,参加者名簿!$C$12:$H$61,4,FALSE),IFERROR(VLOOKUP(M156,他団体選手登録票!$C$12:$H$31,4,FALSE),"ERROR!!")))</f>
        <v/>
      </c>
      <c r="AD156" s="246"/>
      <c r="AE156" s="246"/>
      <c r="AF156" s="247"/>
      <c r="AG156" s="245" t="str">
        <f>IF(Q156="","",IFERROR(VLOOKUP(Q156,参加者名簿!$C$12:$H$61,4,FALSE),IFERROR(VLOOKUP(Q156,他団体選手登録票!$C$12:$H$31,4,FALSE),"ERROR!!")))</f>
        <v/>
      </c>
      <c r="AH156" s="246"/>
      <c r="AI156" s="246"/>
      <c r="AJ156" s="247"/>
      <c r="AK156" s="92">
        <v>1</v>
      </c>
      <c r="AL156" s="236" t="str">
        <f>IFERROR(IF(COUNTIF(参加者名簿!$C$12:$E$111,E156),参加申込書本紙!$D$8,VLOOKUP(E156,他団体選手登録票!$C$12:$I$31,7,FALSE)),"")</f>
        <v/>
      </c>
      <c r="AM156" s="237"/>
      <c r="AN156" s="238"/>
      <c r="AO156" s="92">
        <v>2</v>
      </c>
      <c r="AP156" s="236" t="str">
        <f>IFERROR(IF(COUNTIF(参加者名簿!$C$12:$E$111,I156),参加申込書本紙!$D$8,VLOOKUP(I156,他団体選手登録票!$C$12:$I$31,7,FALSE)),"")</f>
        <v/>
      </c>
      <c r="AQ156" s="237"/>
      <c r="AR156" s="238"/>
      <c r="AS156" s="92">
        <v>3</v>
      </c>
      <c r="AT156" s="236" t="str">
        <f>IFERROR(IF(COUNTIF(参加者名簿!$C$12:$E$111,M156),参加申込書本紙!$D$8,VLOOKUP(M156,他団体選手登録票!$C$12:$I$31,7,FALSE)),"")</f>
        <v/>
      </c>
      <c r="AU156" s="237"/>
      <c r="AV156" s="238"/>
      <c r="AW156" s="92">
        <v>4</v>
      </c>
      <c r="AX156" s="236" t="str">
        <f>IFERROR(IF(COUNTIF(参加者名簿!$C$12:$E$111,Q156),参加申込書本紙!$D$8,VLOOKUP(Q156,他団体選手登録票!$C$12:$I$31,7,FALSE)),"")</f>
        <v/>
      </c>
      <c r="AY156" s="237"/>
      <c r="AZ156" s="238"/>
      <c r="BA156" s="24" t="s">
        <v>24</v>
      </c>
      <c r="BB156" s="93" t="str">
        <f>IF(BA156="相手方",0,IF(BA156="当方",COUNT(E156:T156),IF(BA156="個々",COUNTIF(AK156:AZ156,参加申込書本紙!$D$8),"")))</f>
        <v/>
      </c>
      <c r="BC156" s="25"/>
    </row>
    <row r="157" spans="1:55" ht="21.65" customHeight="1" thickBot="1" x14ac:dyDescent="0.6">
      <c r="A157" s="11"/>
      <c r="B157" s="91">
        <v>141</v>
      </c>
      <c r="C157" s="22"/>
      <c r="D157" s="23"/>
      <c r="E157" s="239"/>
      <c r="F157" s="240"/>
      <c r="G157" s="240"/>
      <c r="H157" s="241"/>
      <c r="I157" s="242"/>
      <c r="J157" s="243"/>
      <c r="K157" s="243"/>
      <c r="L157" s="244"/>
      <c r="M157" s="242"/>
      <c r="N157" s="243"/>
      <c r="O157" s="243"/>
      <c r="P157" s="244"/>
      <c r="Q157" s="242"/>
      <c r="R157" s="243"/>
      <c r="S157" s="243"/>
      <c r="T157" s="239"/>
      <c r="U157" s="245" t="str">
        <f>IF(E157="","",IFERROR(VLOOKUP(E157,参加者名簿!$C$12:$H$111,4,FALSE),IFERROR(VLOOKUP(E157,他団体選手登録票!$C$12:$H$31,4,FALSE),"ERROR!!")))</f>
        <v/>
      </c>
      <c r="V157" s="246"/>
      <c r="W157" s="246"/>
      <c r="X157" s="247"/>
      <c r="Y157" s="245" t="str">
        <f>IF(I157="","",IFERROR(VLOOKUP(I157,参加者名簿!$C$12:$H$61,4,FALSE),IFERROR(VLOOKUP(I157,他団体選手登録票!$C$12:$H$31,4,FALSE),"ERROR!!")))</f>
        <v/>
      </c>
      <c r="Z157" s="246"/>
      <c r="AA157" s="246"/>
      <c r="AB157" s="247"/>
      <c r="AC157" s="245" t="str">
        <f>IF(M157="","",IFERROR(VLOOKUP(M157,参加者名簿!$C$12:$H$61,4,FALSE),IFERROR(VLOOKUP(M157,他団体選手登録票!$C$12:$H$31,4,FALSE),"ERROR!!")))</f>
        <v/>
      </c>
      <c r="AD157" s="246"/>
      <c r="AE157" s="246"/>
      <c r="AF157" s="247"/>
      <c r="AG157" s="245" t="str">
        <f>IF(Q157="","",IFERROR(VLOOKUP(Q157,参加者名簿!$C$12:$H$61,4,FALSE),IFERROR(VLOOKUP(Q157,他団体選手登録票!$C$12:$H$31,4,FALSE),"ERROR!!")))</f>
        <v/>
      </c>
      <c r="AH157" s="246"/>
      <c r="AI157" s="246"/>
      <c r="AJ157" s="247"/>
      <c r="AK157" s="92">
        <v>1</v>
      </c>
      <c r="AL157" s="236" t="str">
        <f>IFERROR(IF(COUNTIF(参加者名簿!$C$12:$E$111,E157),参加申込書本紙!$D$8,VLOOKUP(E157,他団体選手登録票!$C$12:$I$31,7,FALSE)),"")</f>
        <v/>
      </c>
      <c r="AM157" s="237"/>
      <c r="AN157" s="238"/>
      <c r="AO157" s="92">
        <v>2</v>
      </c>
      <c r="AP157" s="236" t="str">
        <f>IFERROR(IF(COUNTIF(参加者名簿!$C$12:$E$111,I157),参加申込書本紙!$D$8,VLOOKUP(I157,他団体選手登録票!$C$12:$I$31,7,FALSE)),"")</f>
        <v/>
      </c>
      <c r="AQ157" s="237"/>
      <c r="AR157" s="238"/>
      <c r="AS157" s="92">
        <v>3</v>
      </c>
      <c r="AT157" s="236" t="str">
        <f>IFERROR(IF(COUNTIF(参加者名簿!$C$12:$E$111,M157),参加申込書本紙!$D$8,VLOOKUP(M157,他団体選手登録票!$C$12:$I$31,7,FALSE)),"")</f>
        <v/>
      </c>
      <c r="AU157" s="237"/>
      <c r="AV157" s="238"/>
      <c r="AW157" s="92">
        <v>4</v>
      </c>
      <c r="AX157" s="236" t="str">
        <f>IFERROR(IF(COUNTIF(参加者名簿!$C$12:$E$111,Q157),参加申込書本紙!$D$8,VLOOKUP(Q157,他団体選手登録票!$C$12:$I$31,7,FALSE)),"")</f>
        <v/>
      </c>
      <c r="AY157" s="237"/>
      <c r="AZ157" s="238"/>
      <c r="BA157" s="24" t="s">
        <v>24</v>
      </c>
      <c r="BB157" s="93" t="str">
        <f>IF(BA157="相手方",0,IF(BA157="当方",COUNT(E157:T157),IF(BA157="個々",COUNTIF(AK157:AZ157,参加申込書本紙!$D$8),"")))</f>
        <v/>
      </c>
      <c r="BC157" s="25"/>
    </row>
    <row r="158" spans="1:55" ht="21.65" customHeight="1" thickBot="1" x14ac:dyDescent="0.6">
      <c r="A158" s="11"/>
      <c r="B158" s="91">
        <v>142</v>
      </c>
      <c r="C158" s="22"/>
      <c r="D158" s="23"/>
      <c r="E158" s="239"/>
      <c r="F158" s="240"/>
      <c r="G158" s="240"/>
      <c r="H158" s="241"/>
      <c r="I158" s="242"/>
      <c r="J158" s="243"/>
      <c r="K158" s="243"/>
      <c r="L158" s="244"/>
      <c r="M158" s="242"/>
      <c r="N158" s="243"/>
      <c r="O158" s="243"/>
      <c r="P158" s="244"/>
      <c r="Q158" s="242"/>
      <c r="R158" s="243"/>
      <c r="S158" s="243"/>
      <c r="T158" s="239"/>
      <c r="U158" s="245" t="str">
        <f>IF(E158="","",IFERROR(VLOOKUP(E158,参加者名簿!$C$12:$H$111,4,FALSE),IFERROR(VLOOKUP(E158,他団体選手登録票!$C$12:$H$31,4,FALSE),"ERROR!!")))</f>
        <v/>
      </c>
      <c r="V158" s="246"/>
      <c r="W158" s="246"/>
      <c r="X158" s="247"/>
      <c r="Y158" s="245" t="str">
        <f>IF(I158="","",IFERROR(VLOOKUP(I158,参加者名簿!$C$12:$H$61,4,FALSE),IFERROR(VLOOKUP(I158,他団体選手登録票!$C$12:$H$31,4,FALSE),"ERROR!!")))</f>
        <v/>
      </c>
      <c r="Z158" s="246"/>
      <c r="AA158" s="246"/>
      <c r="AB158" s="247"/>
      <c r="AC158" s="245" t="str">
        <f>IF(M158="","",IFERROR(VLOOKUP(M158,参加者名簿!$C$12:$H$61,4,FALSE),IFERROR(VLOOKUP(M158,他団体選手登録票!$C$12:$H$31,4,FALSE),"ERROR!!")))</f>
        <v/>
      </c>
      <c r="AD158" s="246"/>
      <c r="AE158" s="246"/>
      <c r="AF158" s="247"/>
      <c r="AG158" s="245" t="str">
        <f>IF(Q158="","",IFERROR(VLOOKUP(Q158,参加者名簿!$C$12:$H$61,4,FALSE),IFERROR(VLOOKUP(Q158,他団体選手登録票!$C$12:$H$31,4,FALSE),"ERROR!!")))</f>
        <v/>
      </c>
      <c r="AH158" s="246"/>
      <c r="AI158" s="246"/>
      <c r="AJ158" s="247"/>
      <c r="AK158" s="92">
        <v>1</v>
      </c>
      <c r="AL158" s="236" t="str">
        <f>IFERROR(IF(COUNTIF(参加者名簿!$C$12:$E$111,E158),参加申込書本紙!$D$8,VLOOKUP(E158,他団体選手登録票!$C$12:$I$31,7,FALSE)),"")</f>
        <v/>
      </c>
      <c r="AM158" s="237"/>
      <c r="AN158" s="238"/>
      <c r="AO158" s="92">
        <v>2</v>
      </c>
      <c r="AP158" s="236" t="str">
        <f>IFERROR(IF(COUNTIF(参加者名簿!$C$12:$E$111,I158),参加申込書本紙!$D$8,VLOOKUP(I158,他団体選手登録票!$C$12:$I$31,7,FALSE)),"")</f>
        <v/>
      </c>
      <c r="AQ158" s="237"/>
      <c r="AR158" s="238"/>
      <c r="AS158" s="92">
        <v>3</v>
      </c>
      <c r="AT158" s="236" t="str">
        <f>IFERROR(IF(COUNTIF(参加者名簿!$C$12:$E$111,M158),参加申込書本紙!$D$8,VLOOKUP(M158,他団体選手登録票!$C$12:$I$31,7,FALSE)),"")</f>
        <v/>
      </c>
      <c r="AU158" s="237"/>
      <c r="AV158" s="238"/>
      <c r="AW158" s="92">
        <v>4</v>
      </c>
      <c r="AX158" s="236" t="str">
        <f>IFERROR(IF(COUNTIF(参加者名簿!$C$12:$E$111,Q158),参加申込書本紙!$D$8,VLOOKUP(Q158,他団体選手登録票!$C$12:$I$31,7,FALSE)),"")</f>
        <v/>
      </c>
      <c r="AY158" s="237"/>
      <c r="AZ158" s="238"/>
      <c r="BA158" s="24" t="s">
        <v>24</v>
      </c>
      <c r="BB158" s="93" t="str">
        <f>IF(BA158="相手方",0,IF(BA158="当方",COUNT(E158:T158),IF(BA158="個々",COUNTIF(AK158:AZ158,参加申込書本紙!$D$8),"")))</f>
        <v/>
      </c>
      <c r="BC158" s="25"/>
    </row>
    <row r="159" spans="1:55" ht="21.65" customHeight="1" thickBot="1" x14ac:dyDescent="0.6">
      <c r="A159" s="11"/>
      <c r="B159" s="91">
        <v>143</v>
      </c>
      <c r="C159" s="22"/>
      <c r="D159" s="23"/>
      <c r="E159" s="239"/>
      <c r="F159" s="240"/>
      <c r="G159" s="240"/>
      <c r="H159" s="241"/>
      <c r="I159" s="242"/>
      <c r="J159" s="243"/>
      <c r="K159" s="243"/>
      <c r="L159" s="244"/>
      <c r="M159" s="242"/>
      <c r="N159" s="243"/>
      <c r="O159" s="243"/>
      <c r="P159" s="244"/>
      <c r="Q159" s="242"/>
      <c r="R159" s="243"/>
      <c r="S159" s="243"/>
      <c r="T159" s="239"/>
      <c r="U159" s="245" t="str">
        <f>IF(E159="","",IFERROR(VLOOKUP(E159,参加者名簿!$C$12:$H$111,4,FALSE),IFERROR(VLOOKUP(E159,他団体選手登録票!$C$12:$H$31,4,FALSE),"ERROR!!")))</f>
        <v/>
      </c>
      <c r="V159" s="246"/>
      <c r="W159" s="246"/>
      <c r="X159" s="247"/>
      <c r="Y159" s="245" t="str">
        <f>IF(I159="","",IFERROR(VLOOKUP(I159,参加者名簿!$C$12:$H$61,4,FALSE),IFERROR(VLOOKUP(I159,他団体選手登録票!$C$12:$H$31,4,FALSE),"ERROR!!")))</f>
        <v/>
      </c>
      <c r="Z159" s="246"/>
      <c r="AA159" s="246"/>
      <c r="AB159" s="247"/>
      <c r="AC159" s="245" t="str">
        <f>IF(M159="","",IFERROR(VLOOKUP(M159,参加者名簿!$C$12:$H$61,4,FALSE),IFERROR(VLOOKUP(M159,他団体選手登録票!$C$12:$H$31,4,FALSE),"ERROR!!")))</f>
        <v/>
      </c>
      <c r="AD159" s="246"/>
      <c r="AE159" s="246"/>
      <c r="AF159" s="247"/>
      <c r="AG159" s="245" t="str">
        <f>IF(Q159="","",IFERROR(VLOOKUP(Q159,参加者名簿!$C$12:$H$61,4,FALSE),IFERROR(VLOOKUP(Q159,他団体選手登録票!$C$12:$H$31,4,FALSE),"ERROR!!")))</f>
        <v/>
      </c>
      <c r="AH159" s="246"/>
      <c r="AI159" s="246"/>
      <c r="AJ159" s="247"/>
      <c r="AK159" s="92">
        <v>1</v>
      </c>
      <c r="AL159" s="236" t="str">
        <f>IFERROR(IF(COUNTIF(参加者名簿!$C$12:$E$111,E159),参加申込書本紙!$D$8,VLOOKUP(E159,他団体選手登録票!$C$12:$I$31,7,FALSE)),"")</f>
        <v/>
      </c>
      <c r="AM159" s="237"/>
      <c r="AN159" s="238"/>
      <c r="AO159" s="92">
        <v>2</v>
      </c>
      <c r="AP159" s="236" t="str">
        <f>IFERROR(IF(COUNTIF(参加者名簿!$C$12:$E$111,I159),参加申込書本紙!$D$8,VLOOKUP(I159,他団体選手登録票!$C$12:$I$31,7,FALSE)),"")</f>
        <v/>
      </c>
      <c r="AQ159" s="237"/>
      <c r="AR159" s="238"/>
      <c r="AS159" s="92">
        <v>3</v>
      </c>
      <c r="AT159" s="236" t="str">
        <f>IFERROR(IF(COUNTIF(参加者名簿!$C$12:$E$111,M159),参加申込書本紙!$D$8,VLOOKUP(M159,他団体選手登録票!$C$12:$I$31,7,FALSE)),"")</f>
        <v/>
      </c>
      <c r="AU159" s="237"/>
      <c r="AV159" s="238"/>
      <c r="AW159" s="92">
        <v>4</v>
      </c>
      <c r="AX159" s="236" t="str">
        <f>IFERROR(IF(COUNTIF(参加者名簿!$C$12:$E$111,Q159),参加申込書本紙!$D$8,VLOOKUP(Q159,他団体選手登録票!$C$12:$I$31,7,FALSE)),"")</f>
        <v/>
      </c>
      <c r="AY159" s="237"/>
      <c r="AZ159" s="238"/>
      <c r="BA159" s="24" t="s">
        <v>24</v>
      </c>
      <c r="BB159" s="93" t="str">
        <f>IF(BA159="相手方",0,IF(BA159="当方",COUNT(E159:T159),IF(BA159="個々",COUNTIF(AK159:AZ159,参加申込書本紙!$D$8),"")))</f>
        <v/>
      </c>
      <c r="BC159" s="25"/>
    </row>
    <row r="160" spans="1:55" ht="21.65" customHeight="1" thickBot="1" x14ac:dyDescent="0.6">
      <c r="A160" s="11"/>
      <c r="B160" s="91">
        <v>144</v>
      </c>
      <c r="C160" s="22"/>
      <c r="D160" s="23"/>
      <c r="E160" s="239"/>
      <c r="F160" s="240"/>
      <c r="G160" s="240"/>
      <c r="H160" s="241"/>
      <c r="I160" s="242"/>
      <c r="J160" s="243"/>
      <c r="K160" s="243"/>
      <c r="L160" s="244"/>
      <c r="M160" s="242"/>
      <c r="N160" s="243"/>
      <c r="O160" s="243"/>
      <c r="P160" s="244"/>
      <c r="Q160" s="242"/>
      <c r="R160" s="243"/>
      <c r="S160" s="243"/>
      <c r="T160" s="239"/>
      <c r="U160" s="245" t="str">
        <f>IF(E160="","",IFERROR(VLOOKUP(E160,参加者名簿!$C$12:$H$111,4,FALSE),IFERROR(VLOOKUP(E160,他団体選手登録票!$C$12:$H$31,4,FALSE),"ERROR!!")))</f>
        <v/>
      </c>
      <c r="V160" s="246"/>
      <c r="W160" s="246"/>
      <c r="X160" s="247"/>
      <c r="Y160" s="245" t="str">
        <f>IF(I160="","",IFERROR(VLOOKUP(I160,参加者名簿!$C$12:$H$61,4,FALSE),IFERROR(VLOOKUP(I160,他団体選手登録票!$C$12:$H$31,4,FALSE),"ERROR!!")))</f>
        <v/>
      </c>
      <c r="Z160" s="246"/>
      <c r="AA160" s="246"/>
      <c r="AB160" s="247"/>
      <c r="AC160" s="245" t="str">
        <f>IF(M160="","",IFERROR(VLOOKUP(M160,参加者名簿!$C$12:$H$61,4,FALSE),IFERROR(VLOOKUP(M160,他団体選手登録票!$C$12:$H$31,4,FALSE),"ERROR!!")))</f>
        <v/>
      </c>
      <c r="AD160" s="246"/>
      <c r="AE160" s="246"/>
      <c r="AF160" s="247"/>
      <c r="AG160" s="245" t="str">
        <f>IF(Q160="","",IFERROR(VLOOKUP(Q160,参加者名簿!$C$12:$H$61,4,FALSE),IFERROR(VLOOKUP(Q160,他団体選手登録票!$C$12:$H$31,4,FALSE),"ERROR!!")))</f>
        <v/>
      </c>
      <c r="AH160" s="246"/>
      <c r="AI160" s="246"/>
      <c r="AJ160" s="247"/>
      <c r="AK160" s="92">
        <v>1</v>
      </c>
      <c r="AL160" s="236" t="str">
        <f>IFERROR(IF(COUNTIF(参加者名簿!$C$12:$E$111,E160),参加申込書本紙!$D$8,VLOOKUP(E160,他団体選手登録票!$C$12:$I$31,7,FALSE)),"")</f>
        <v/>
      </c>
      <c r="AM160" s="237"/>
      <c r="AN160" s="238"/>
      <c r="AO160" s="92">
        <v>2</v>
      </c>
      <c r="AP160" s="236" t="str">
        <f>IFERROR(IF(COUNTIF(参加者名簿!$C$12:$E$111,I160),参加申込書本紙!$D$8,VLOOKUP(I160,他団体選手登録票!$C$12:$I$31,7,FALSE)),"")</f>
        <v/>
      </c>
      <c r="AQ160" s="237"/>
      <c r="AR160" s="238"/>
      <c r="AS160" s="92">
        <v>3</v>
      </c>
      <c r="AT160" s="236" t="str">
        <f>IFERROR(IF(COUNTIF(参加者名簿!$C$12:$E$111,M160),参加申込書本紙!$D$8,VLOOKUP(M160,他団体選手登録票!$C$12:$I$31,7,FALSE)),"")</f>
        <v/>
      </c>
      <c r="AU160" s="237"/>
      <c r="AV160" s="238"/>
      <c r="AW160" s="92">
        <v>4</v>
      </c>
      <c r="AX160" s="236" t="str">
        <f>IFERROR(IF(COUNTIF(参加者名簿!$C$12:$E$111,Q160),参加申込書本紙!$D$8,VLOOKUP(Q160,他団体選手登録票!$C$12:$I$31,7,FALSE)),"")</f>
        <v/>
      </c>
      <c r="AY160" s="237"/>
      <c r="AZ160" s="238"/>
      <c r="BA160" s="24" t="s">
        <v>24</v>
      </c>
      <c r="BB160" s="93" t="str">
        <f>IF(BA160="相手方",0,IF(BA160="当方",COUNT(E160:T160),IF(BA160="個々",COUNTIF(AK160:AZ160,参加申込書本紙!$D$8),"")))</f>
        <v/>
      </c>
      <c r="BC160" s="25"/>
    </row>
    <row r="161" spans="1:55" ht="21.65" customHeight="1" thickBot="1" x14ac:dyDescent="0.6">
      <c r="A161" s="11"/>
      <c r="B161" s="91">
        <v>145</v>
      </c>
      <c r="C161" s="22"/>
      <c r="D161" s="23"/>
      <c r="E161" s="239"/>
      <c r="F161" s="240"/>
      <c r="G161" s="240"/>
      <c r="H161" s="241"/>
      <c r="I161" s="242"/>
      <c r="J161" s="243"/>
      <c r="K161" s="243"/>
      <c r="L161" s="244"/>
      <c r="M161" s="242"/>
      <c r="N161" s="243"/>
      <c r="O161" s="243"/>
      <c r="P161" s="244"/>
      <c r="Q161" s="242"/>
      <c r="R161" s="243"/>
      <c r="S161" s="243"/>
      <c r="T161" s="239"/>
      <c r="U161" s="245" t="str">
        <f>IF(E161="","",IFERROR(VLOOKUP(E161,参加者名簿!$C$12:$H$111,4,FALSE),IFERROR(VLOOKUP(E161,他団体選手登録票!$C$12:$H$31,4,FALSE),"ERROR!!")))</f>
        <v/>
      </c>
      <c r="V161" s="246"/>
      <c r="W161" s="246"/>
      <c r="X161" s="247"/>
      <c r="Y161" s="245" t="str">
        <f>IF(I161="","",IFERROR(VLOOKUP(I161,参加者名簿!$C$12:$H$61,4,FALSE),IFERROR(VLOOKUP(I161,他団体選手登録票!$C$12:$H$31,4,FALSE),"ERROR!!")))</f>
        <v/>
      </c>
      <c r="Z161" s="246"/>
      <c r="AA161" s="246"/>
      <c r="AB161" s="247"/>
      <c r="AC161" s="245" t="str">
        <f>IF(M161="","",IFERROR(VLOOKUP(M161,参加者名簿!$C$12:$H$61,4,FALSE),IFERROR(VLOOKUP(M161,他団体選手登録票!$C$12:$H$31,4,FALSE),"ERROR!!")))</f>
        <v/>
      </c>
      <c r="AD161" s="246"/>
      <c r="AE161" s="246"/>
      <c r="AF161" s="247"/>
      <c r="AG161" s="245" t="str">
        <f>IF(Q161="","",IFERROR(VLOOKUP(Q161,参加者名簿!$C$12:$H$61,4,FALSE),IFERROR(VLOOKUP(Q161,他団体選手登録票!$C$12:$H$31,4,FALSE),"ERROR!!")))</f>
        <v/>
      </c>
      <c r="AH161" s="246"/>
      <c r="AI161" s="246"/>
      <c r="AJ161" s="247"/>
      <c r="AK161" s="92">
        <v>1</v>
      </c>
      <c r="AL161" s="236" t="str">
        <f>IFERROR(IF(COUNTIF(参加者名簿!$C$12:$E$111,E161),参加申込書本紙!$D$8,VLOOKUP(E161,他団体選手登録票!$C$12:$I$31,7,FALSE)),"")</f>
        <v/>
      </c>
      <c r="AM161" s="237"/>
      <c r="AN161" s="238"/>
      <c r="AO161" s="92">
        <v>2</v>
      </c>
      <c r="AP161" s="236" t="str">
        <f>IFERROR(IF(COUNTIF(参加者名簿!$C$12:$E$111,I161),参加申込書本紙!$D$8,VLOOKUP(I161,他団体選手登録票!$C$12:$I$31,7,FALSE)),"")</f>
        <v/>
      </c>
      <c r="AQ161" s="237"/>
      <c r="AR161" s="238"/>
      <c r="AS161" s="92">
        <v>3</v>
      </c>
      <c r="AT161" s="236" t="str">
        <f>IFERROR(IF(COUNTIF(参加者名簿!$C$12:$E$111,M161),参加申込書本紙!$D$8,VLOOKUP(M161,他団体選手登録票!$C$12:$I$31,7,FALSE)),"")</f>
        <v/>
      </c>
      <c r="AU161" s="237"/>
      <c r="AV161" s="238"/>
      <c r="AW161" s="92">
        <v>4</v>
      </c>
      <c r="AX161" s="236" t="str">
        <f>IFERROR(IF(COUNTIF(参加者名簿!$C$12:$E$111,Q161),参加申込書本紙!$D$8,VLOOKUP(Q161,他団体選手登録票!$C$12:$I$31,7,FALSE)),"")</f>
        <v/>
      </c>
      <c r="AY161" s="237"/>
      <c r="AZ161" s="238"/>
      <c r="BA161" s="24" t="s">
        <v>24</v>
      </c>
      <c r="BB161" s="93" t="str">
        <f>IF(BA161="相手方",0,IF(BA161="当方",COUNT(E161:T161),IF(BA161="個々",COUNTIF(AK161:AZ161,参加申込書本紙!$D$8),"")))</f>
        <v/>
      </c>
      <c r="BC161" s="25"/>
    </row>
    <row r="162" spans="1:55" ht="21.65" customHeight="1" thickBot="1" x14ac:dyDescent="0.6">
      <c r="A162" s="11"/>
      <c r="B162" s="91">
        <v>146</v>
      </c>
      <c r="C162" s="22"/>
      <c r="D162" s="23"/>
      <c r="E162" s="239"/>
      <c r="F162" s="240"/>
      <c r="G162" s="240"/>
      <c r="H162" s="241"/>
      <c r="I162" s="242"/>
      <c r="J162" s="243"/>
      <c r="K162" s="243"/>
      <c r="L162" s="244"/>
      <c r="M162" s="242"/>
      <c r="N162" s="243"/>
      <c r="O162" s="243"/>
      <c r="P162" s="244"/>
      <c r="Q162" s="242"/>
      <c r="R162" s="243"/>
      <c r="S162" s="243"/>
      <c r="T162" s="239"/>
      <c r="U162" s="245" t="str">
        <f>IF(E162="","",IFERROR(VLOOKUP(E162,参加者名簿!$C$12:$H$111,4,FALSE),IFERROR(VLOOKUP(E162,他団体選手登録票!$C$12:$H$31,4,FALSE),"ERROR!!")))</f>
        <v/>
      </c>
      <c r="V162" s="246"/>
      <c r="W162" s="246"/>
      <c r="X162" s="247"/>
      <c r="Y162" s="245" t="str">
        <f>IF(I162="","",IFERROR(VLOOKUP(I162,参加者名簿!$C$12:$H$61,4,FALSE),IFERROR(VLOOKUP(I162,他団体選手登録票!$C$12:$H$31,4,FALSE),"ERROR!!")))</f>
        <v/>
      </c>
      <c r="Z162" s="246"/>
      <c r="AA162" s="246"/>
      <c r="AB162" s="247"/>
      <c r="AC162" s="245" t="str">
        <f>IF(M162="","",IFERROR(VLOOKUP(M162,参加者名簿!$C$12:$H$61,4,FALSE),IFERROR(VLOOKUP(M162,他団体選手登録票!$C$12:$H$31,4,FALSE),"ERROR!!")))</f>
        <v/>
      </c>
      <c r="AD162" s="246"/>
      <c r="AE162" s="246"/>
      <c r="AF162" s="247"/>
      <c r="AG162" s="245" t="str">
        <f>IF(Q162="","",IFERROR(VLOOKUP(Q162,参加者名簿!$C$12:$H$61,4,FALSE),IFERROR(VLOOKUP(Q162,他団体選手登録票!$C$12:$H$31,4,FALSE),"ERROR!!")))</f>
        <v/>
      </c>
      <c r="AH162" s="246"/>
      <c r="AI162" s="246"/>
      <c r="AJ162" s="247"/>
      <c r="AK162" s="92">
        <v>1</v>
      </c>
      <c r="AL162" s="236" t="str">
        <f>IFERROR(IF(COUNTIF(参加者名簿!$C$12:$E$111,E162),参加申込書本紙!$D$8,VLOOKUP(E162,他団体選手登録票!$C$12:$I$31,7,FALSE)),"")</f>
        <v/>
      </c>
      <c r="AM162" s="237"/>
      <c r="AN162" s="238"/>
      <c r="AO162" s="92">
        <v>2</v>
      </c>
      <c r="AP162" s="236" t="str">
        <f>IFERROR(IF(COUNTIF(参加者名簿!$C$12:$E$111,I162),参加申込書本紙!$D$8,VLOOKUP(I162,他団体選手登録票!$C$12:$I$31,7,FALSE)),"")</f>
        <v/>
      </c>
      <c r="AQ162" s="237"/>
      <c r="AR162" s="238"/>
      <c r="AS162" s="92">
        <v>3</v>
      </c>
      <c r="AT162" s="236" t="str">
        <f>IFERROR(IF(COUNTIF(参加者名簿!$C$12:$E$111,M162),参加申込書本紙!$D$8,VLOOKUP(M162,他団体選手登録票!$C$12:$I$31,7,FALSE)),"")</f>
        <v/>
      </c>
      <c r="AU162" s="237"/>
      <c r="AV162" s="238"/>
      <c r="AW162" s="92">
        <v>4</v>
      </c>
      <c r="AX162" s="236" t="str">
        <f>IFERROR(IF(COUNTIF(参加者名簿!$C$12:$E$111,Q162),参加申込書本紙!$D$8,VLOOKUP(Q162,他団体選手登録票!$C$12:$I$31,7,FALSE)),"")</f>
        <v/>
      </c>
      <c r="AY162" s="237"/>
      <c r="AZ162" s="238"/>
      <c r="BA162" s="24" t="s">
        <v>24</v>
      </c>
      <c r="BB162" s="93" t="str">
        <f>IF(BA162="相手方",0,IF(BA162="当方",COUNT(E162:T162),IF(BA162="個々",COUNTIF(AK162:AZ162,参加申込書本紙!$D$8),"")))</f>
        <v/>
      </c>
      <c r="BC162" s="25"/>
    </row>
    <row r="163" spans="1:55" ht="21.65" customHeight="1" thickBot="1" x14ac:dyDescent="0.6">
      <c r="A163" s="11"/>
      <c r="B163" s="91">
        <v>147</v>
      </c>
      <c r="C163" s="22"/>
      <c r="D163" s="23"/>
      <c r="E163" s="239"/>
      <c r="F163" s="240"/>
      <c r="G163" s="240"/>
      <c r="H163" s="241"/>
      <c r="I163" s="242"/>
      <c r="J163" s="243"/>
      <c r="K163" s="243"/>
      <c r="L163" s="244"/>
      <c r="M163" s="242"/>
      <c r="N163" s="243"/>
      <c r="O163" s="243"/>
      <c r="P163" s="244"/>
      <c r="Q163" s="242"/>
      <c r="R163" s="243"/>
      <c r="S163" s="243"/>
      <c r="T163" s="239"/>
      <c r="U163" s="245" t="str">
        <f>IF(E163="","",IFERROR(VLOOKUP(E163,参加者名簿!$C$12:$H$111,4,FALSE),IFERROR(VLOOKUP(E163,他団体選手登録票!$C$12:$H$31,4,FALSE),"ERROR!!")))</f>
        <v/>
      </c>
      <c r="V163" s="246"/>
      <c r="W163" s="246"/>
      <c r="X163" s="247"/>
      <c r="Y163" s="245" t="str">
        <f>IF(I163="","",IFERROR(VLOOKUP(I163,参加者名簿!$C$12:$H$61,4,FALSE),IFERROR(VLOOKUP(I163,他団体選手登録票!$C$12:$H$31,4,FALSE),"ERROR!!")))</f>
        <v/>
      </c>
      <c r="Z163" s="246"/>
      <c r="AA163" s="246"/>
      <c r="AB163" s="247"/>
      <c r="AC163" s="245" t="str">
        <f>IF(M163="","",IFERROR(VLOOKUP(M163,参加者名簿!$C$12:$H$61,4,FALSE),IFERROR(VLOOKUP(M163,他団体選手登録票!$C$12:$H$31,4,FALSE),"ERROR!!")))</f>
        <v/>
      </c>
      <c r="AD163" s="246"/>
      <c r="AE163" s="246"/>
      <c r="AF163" s="247"/>
      <c r="AG163" s="245" t="str">
        <f>IF(Q163="","",IFERROR(VLOOKUP(Q163,参加者名簿!$C$12:$H$61,4,FALSE),IFERROR(VLOOKUP(Q163,他団体選手登録票!$C$12:$H$31,4,FALSE),"ERROR!!")))</f>
        <v/>
      </c>
      <c r="AH163" s="246"/>
      <c r="AI163" s="246"/>
      <c r="AJ163" s="247"/>
      <c r="AK163" s="92">
        <v>1</v>
      </c>
      <c r="AL163" s="236" t="str">
        <f>IFERROR(IF(COUNTIF(参加者名簿!$C$12:$E$111,E163),参加申込書本紙!$D$8,VLOOKUP(E163,他団体選手登録票!$C$12:$I$31,7,FALSE)),"")</f>
        <v/>
      </c>
      <c r="AM163" s="237"/>
      <c r="AN163" s="238"/>
      <c r="AO163" s="92">
        <v>2</v>
      </c>
      <c r="AP163" s="236" t="str">
        <f>IFERROR(IF(COUNTIF(参加者名簿!$C$12:$E$111,I163),参加申込書本紙!$D$8,VLOOKUP(I163,他団体選手登録票!$C$12:$I$31,7,FALSE)),"")</f>
        <v/>
      </c>
      <c r="AQ163" s="237"/>
      <c r="AR163" s="238"/>
      <c r="AS163" s="92">
        <v>3</v>
      </c>
      <c r="AT163" s="236" t="str">
        <f>IFERROR(IF(COUNTIF(参加者名簿!$C$12:$E$111,M163),参加申込書本紙!$D$8,VLOOKUP(M163,他団体選手登録票!$C$12:$I$31,7,FALSE)),"")</f>
        <v/>
      </c>
      <c r="AU163" s="237"/>
      <c r="AV163" s="238"/>
      <c r="AW163" s="92">
        <v>4</v>
      </c>
      <c r="AX163" s="236" t="str">
        <f>IFERROR(IF(COUNTIF(参加者名簿!$C$12:$E$111,Q163),参加申込書本紙!$D$8,VLOOKUP(Q163,他団体選手登録票!$C$12:$I$31,7,FALSE)),"")</f>
        <v/>
      </c>
      <c r="AY163" s="237"/>
      <c r="AZ163" s="238"/>
      <c r="BA163" s="24" t="s">
        <v>24</v>
      </c>
      <c r="BB163" s="93" t="str">
        <f>IF(BA163="相手方",0,IF(BA163="当方",COUNT(E163:T163),IF(BA163="個々",COUNTIF(AK163:AZ163,参加申込書本紙!$D$8),"")))</f>
        <v/>
      </c>
      <c r="BC163" s="25"/>
    </row>
    <row r="164" spans="1:55" ht="21.65" customHeight="1" thickBot="1" x14ac:dyDescent="0.6">
      <c r="A164" s="11"/>
      <c r="B164" s="91">
        <v>148</v>
      </c>
      <c r="C164" s="22"/>
      <c r="D164" s="23"/>
      <c r="E164" s="239"/>
      <c r="F164" s="240"/>
      <c r="G164" s="240"/>
      <c r="H164" s="241"/>
      <c r="I164" s="242"/>
      <c r="J164" s="243"/>
      <c r="K164" s="243"/>
      <c r="L164" s="244"/>
      <c r="M164" s="242"/>
      <c r="N164" s="243"/>
      <c r="O164" s="243"/>
      <c r="P164" s="244"/>
      <c r="Q164" s="242"/>
      <c r="R164" s="243"/>
      <c r="S164" s="243"/>
      <c r="T164" s="239"/>
      <c r="U164" s="245" t="str">
        <f>IF(E164="","",IFERROR(VLOOKUP(E164,参加者名簿!$C$12:$H$111,4,FALSE),IFERROR(VLOOKUP(E164,他団体選手登録票!$C$12:$H$31,4,FALSE),"ERROR!!")))</f>
        <v/>
      </c>
      <c r="V164" s="246"/>
      <c r="W164" s="246"/>
      <c r="X164" s="247"/>
      <c r="Y164" s="245" t="str">
        <f>IF(I164="","",IFERROR(VLOOKUP(I164,参加者名簿!$C$12:$H$61,4,FALSE),IFERROR(VLOOKUP(I164,他団体選手登録票!$C$12:$H$31,4,FALSE),"ERROR!!")))</f>
        <v/>
      </c>
      <c r="Z164" s="246"/>
      <c r="AA164" s="246"/>
      <c r="AB164" s="247"/>
      <c r="AC164" s="245" t="str">
        <f>IF(M164="","",IFERROR(VLOOKUP(M164,参加者名簿!$C$12:$H$61,4,FALSE),IFERROR(VLOOKUP(M164,他団体選手登録票!$C$12:$H$31,4,FALSE),"ERROR!!")))</f>
        <v/>
      </c>
      <c r="AD164" s="246"/>
      <c r="AE164" s="246"/>
      <c r="AF164" s="247"/>
      <c r="AG164" s="245" t="str">
        <f>IF(Q164="","",IFERROR(VLOOKUP(Q164,参加者名簿!$C$12:$H$61,4,FALSE),IFERROR(VLOOKUP(Q164,他団体選手登録票!$C$12:$H$31,4,FALSE),"ERROR!!")))</f>
        <v/>
      </c>
      <c r="AH164" s="246"/>
      <c r="AI164" s="246"/>
      <c r="AJ164" s="247"/>
      <c r="AK164" s="92">
        <v>1</v>
      </c>
      <c r="AL164" s="236" t="str">
        <f>IFERROR(IF(COUNTIF(参加者名簿!$C$12:$E$111,E164),参加申込書本紙!$D$8,VLOOKUP(E164,他団体選手登録票!$C$12:$I$31,7,FALSE)),"")</f>
        <v/>
      </c>
      <c r="AM164" s="237"/>
      <c r="AN164" s="238"/>
      <c r="AO164" s="92">
        <v>2</v>
      </c>
      <c r="AP164" s="236" t="str">
        <f>IFERROR(IF(COUNTIF(参加者名簿!$C$12:$E$111,I164),参加申込書本紙!$D$8,VLOOKUP(I164,他団体選手登録票!$C$12:$I$31,7,FALSE)),"")</f>
        <v/>
      </c>
      <c r="AQ164" s="237"/>
      <c r="AR164" s="238"/>
      <c r="AS164" s="92">
        <v>3</v>
      </c>
      <c r="AT164" s="236" t="str">
        <f>IFERROR(IF(COUNTIF(参加者名簿!$C$12:$E$111,M164),参加申込書本紙!$D$8,VLOOKUP(M164,他団体選手登録票!$C$12:$I$31,7,FALSE)),"")</f>
        <v/>
      </c>
      <c r="AU164" s="237"/>
      <c r="AV164" s="238"/>
      <c r="AW164" s="92">
        <v>4</v>
      </c>
      <c r="AX164" s="236" t="str">
        <f>IFERROR(IF(COUNTIF(参加者名簿!$C$12:$E$111,Q164),参加申込書本紙!$D$8,VLOOKUP(Q164,他団体選手登録票!$C$12:$I$31,7,FALSE)),"")</f>
        <v/>
      </c>
      <c r="AY164" s="237"/>
      <c r="AZ164" s="238"/>
      <c r="BA164" s="24" t="s">
        <v>24</v>
      </c>
      <c r="BB164" s="93" t="str">
        <f>IF(BA164="相手方",0,IF(BA164="当方",COUNT(E164:T164),IF(BA164="個々",COUNTIF(AK164:AZ164,参加申込書本紙!$D$8),"")))</f>
        <v/>
      </c>
      <c r="BC164" s="25"/>
    </row>
    <row r="165" spans="1:55" ht="21.65" customHeight="1" thickBot="1" x14ac:dyDescent="0.6">
      <c r="A165" s="11"/>
      <c r="B165" s="91">
        <v>149</v>
      </c>
      <c r="C165" s="22"/>
      <c r="D165" s="23"/>
      <c r="E165" s="239"/>
      <c r="F165" s="240"/>
      <c r="G165" s="240"/>
      <c r="H165" s="241"/>
      <c r="I165" s="242"/>
      <c r="J165" s="243"/>
      <c r="K165" s="243"/>
      <c r="L165" s="244"/>
      <c r="M165" s="242"/>
      <c r="N165" s="243"/>
      <c r="O165" s="243"/>
      <c r="P165" s="244"/>
      <c r="Q165" s="242"/>
      <c r="R165" s="243"/>
      <c r="S165" s="243"/>
      <c r="T165" s="239"/>
      <c r="U165" s="245" t="str">
        <f>IF(E165="","",IFERROR(VLOOKUP(E165,参加者名簿!$C$12:$H$111,4,FALSE),IFERROR(VLOOKUP(E165,他団体選手登録票!$C$12:$H$31,4,FALSE),"ERROR!!")))</f>
        <v/>
      </c>
      <c r="V165" s="246"/>
      <c r="W165" s="246"/>
      <c r="X165" s="247"/>
      <c r="Y165" s="245" t="str">
        <f>IF(I165="","",IFERROR(VLOOKUP(I165,参加者名簿!$C$12:$H$61,4,FALSE),IFERROR(VLOOKUP(I165,他団体選手登録票!$C$12:$H$31,4,FALSE),"ERROR!!")))</f>
        <v/>
      </c>
      <c r="Z165" s="246"/>
      <c r="AA165" s="246"/>
      <c r="AB165" s="247"/>
      <c r="AC165" s="245" t="str">
        <f>IF(M165="","",IFERROR(VLOOKUP(M165,参加者名簿!$C$12:$H$61,4,FALSE),IFERROR(VLOOKUP(M165,他団体選手登録票!$C$12:$H$31,4,FALSE),"ERROR!!")))</f>
        <v/>
      </c>
      <c r="AD165" s="246"/>
      <c r="AE165" s="246"/>
      <c r="AF165" s="247"/>
      <c r="AG165" s="245" t="str">
        <f>IF(Q165="","",IFERROR(VLOOKUP(Q165,参加者名簿!$C$12:$H$61,4,FALSE),IFERROR(VLOOKUP(Q165,他団体選手登録票!$C$12:$H$31,4,FALSE),"ERROR!!")))</f>
        <v/>
      </c>
      <c r="AH165" s="246"/>
      <c r="AI165" s="246"/>
      <c r="AJ165" s="247"/>
      <c r="AK165" s="92">
        <v>1</v>
      </c>
      <c r="AL165" s="236" t="str">
        <f>IFERROR(IF(COUNTIF(参加者名簿!$C$12:$E$111,E165),参加申込書本紙!$D$8,VLOOKUP(E165,他団体選手登録票!$C$12:$I$31,7,FALSE)),"")</f>
        <v/>
      </c>
      <c r="AM165" s="237"/>
      <c r="AN165" s="238"/>
      <c r="AO165" s="92">
        <v>2</v>
      </c>
      <c r="AP165" s="236" t="str">
        <f>IFERROR(IF(COUNTIF(参加者名簿!$C$12:$E$111,I165),参加申込書本紙!$D$8,VLOOKUP(I165,他団体選手登録票!$C$12:$I$31,7,FALSE)),"")</f>
        <v/>
      </c>
      <c r="AQ165" s="237"/>
      <c r="AR165" s="238"/>
      <c r="AS165" s="92">
        <v>3</v>
      </c>
      <c r="AT165" s="236" t="str">
        <f>IFERROR(IF(COUNTIF(参加者名簿!$C$12:$E$111,M165),参加申込書本紙!$D$8,VLOOKUP(M165,他団体選手登録票!$C$12:$I$31,7,FALSE)),"")</f>
        <v/>
      </c>
      <c r="AU165" s="237"/>
      <c r="AV165" s="238"/>
      <c r="AW165" s="92">
        <v>4</v>
      </c>
      <c r="AX165" s="236" t="str">
        <f>IFERROR(IF(COUNTIF(参加者名簿!$C$12:$E$111,Q165),参加申込書本紙!$D$8,VLOOKUP(Q165,他団体選手登録票!$C$12:$I$31,7,FALSE)),"")</f>
        <v/>
      </c>
      <c r="AY165" s="237"/>
      <c r="AZ165" s="238"/>
      <c r="BA165" s="24" t="s">
        <v>24</v>
      </c>
      <c r="BB165" s="93" t="str">
        <f>IF(BA165="相手方",0,IF(BA165="当方",COUNT(E165:T165),IF(BA165="個々",COUNTIF(AK165:AZ165,参加申込書本紙!$D$8),"")))</f>
        <v/>
      </c>
      <c r="BC165" s="25"/>
    </row>
    <row r="166" spans="1:55" ht="21.65" customHeight="1" thickBot="1" x14ac:dyDescent="0.6">
      <c r="A166" s="11"/>
      <c r="B166" s="91">
        <v>150</v>
      </c>
      <c r="C166" s="22"/>
      <c r="D166" s="23"/>
      <c r="E166" s="239"/>
      <c r="F166" s="240"/>
      <c r="G166" s="240"/>
      <c r="H166" s="241"/>
      <c r="I166" s="242"/>
      <c r="J166" s="243"/>
      <c r="K166" s="243"/>
      <c r="L166" s="244"/>
      <c r="M166" s="242"/>
      <c r="N166" s="243"/>
      <c r="O166" s="243"/>
      <c r="P166" s="244"/>
      <c r="Q166" s="242"/>
      <c r="R166" s="243"/>
      <c r="S166" s="243"/>
      <c r="T166" s="239"/>
      <c r="U166" s="245" t="str">
        <f>IF(E166="","",IFERROR(VLOOKUP(E166,参加者名簿!$C$12:$H$111,4,FALSE),IFERROR(VLOOKUP(E166,他団体選手登録票!$C$12:$H$31,4,FALSE),"ERROR!!")))</f>
        <v/>
      </c>
      <c r="V166" s="246"/>
      <c r="W166" s="246"/>
      <c r="X166" s="247"/>
      <c r="Y166" s="245" t="str">
        <f>IF(I166="","",IFERROR(VLOOKUP(I166,参加者名簿!$C$12:$H$61,4,FALSE),IFERROR(VLOOKUP(I166,他団体選手登録票!$C$12:$H$31,4,FALSE),"ERROR!!")))</f>
        <v/>
      </c>
      <c r="Z166" s="246"/>
      <c r="AA166" s="246"/>
      <c r="AB166" s="247"/>
      <c r="AC166" s="245" t="str">
        <f>IF(M166="","",IFERROR(VLOOKUP(M166,参加者名簿!$C$12:$H$61,4,FALSE),IFERROR(VLOOKUP(M166,他団体選手登録票!$C$12:$H$31,4,FALSE),"ERROR!!")))</f>
        <v/>
      </c>
      <c r="AD166" s="246"/>
      <c r="AE166" s="246"/>
      <c r="AF166" s="247"/>
      <c r="AG166" s="245" t="str">
        <f>IF(Q166="","",IFERROR(VLOOKUP(Q166,参加者名簿!$C$12:$H$61,4,FALSE),IFERROR(VLOOKUP(Q166,他団体選手登録票!$C$12:$H$31,4,FALSE),"ERROR!!")))</f>
        <v/>
      </c>
      <c r="AH166" s="246"/>
      <c r="AI166" s="246"/>
      <c r="AJ166" s="247"/>
      <c r="AK166" s="92">
        <v>1</v>
      </c>
      <c r="AL166" s="236" t="str">
        <f>IFERROR(IF(COUNTIF(参加者名簿!$C$12:$E$111,E166),参加申込書本紙!$D$8,VLOOKUP(E166,他団体選手登録票!$C$12:$I$31,7,FALSE)),"")</f>
        <v/>
      </c>
      <c r="AM166" s="237"/>
      <c r="AN166" s="238"/>
      <c r="AO166" s="92">
        <v>2</v>
      </c>
      <c r="AP166" s="236" t="str">
        <f>IFERROR(IF(COUNTIF(参加者名簿!$C$12:$E$111,I166),参加申込書本紙!$D$8,VLOOKUP(I166,他団体選手登録票!$C$12:$I$31,7,FALSE)),"")</f>
        <v/>
      </c>
      <c r="AQ166" s="237"/>
      <c r="AR166" s="238"/>
      <c r="AS166" s="92">
        <v>3</v>
      </c>
      <c r="AT166" s="236" t="str">
        <f>IFERROR(IF(COUNTIF(参加者名簿!$C$12:$E$111,M166),参加申込書本紙!$D$8,VLOOKUP(M166,他団体選手登録票!$C$12:$I$31,7,FALSE)),"")</f>
        <v/>
      </c>
      <c r="AU166" s="237"/>
      <c r="AV166" s="238"/>
      <c r="AW166" s="92">
        <v>4</v>
      </c>
      <c r="AX166" s="236" t="str">
        <f>IFERROR(IF(COUNTIF(参加者名簿!$C$12:$E$111,Q166),参加申込書本紙!$D$8,VLOOKUP(Q166,他団体選手登録票!$C$12:$I$31,7,FALSE)),"")</f>
        <v/>
      </c>
      <c r="AY166" s="237"/>
      <c r="AZ166" s="238"/>
      <c r="BA166" s="24" t="s">
        <v>24</v>
      </c>
      <c r="BB166" s="93" t="str">
        <f>IF(BA166="相手方",0,IF(BA166="当方",COUNT(E166:T166),IF(BA166="個々",COUNTIF(AK166:AZ166,参加申込書本紙!$D$8),"")))</f>
        <v/>
      </c>
      <c r="BC166" s="25"/>
    </row>
    <row r="167" spans="1:55" ht="21.65" customHeight="1" thickBot="1" x14ac:dyDescent="0.6">
      <c r="A167" s="11"/>
      <c r="B167" s="91">
        <v>151</v>
      </c>
      <c r="C167" s="22"/>
      <c r="D167" s="23"/>
      <c r="E167" s="239"/>
      <c r="F167" s="240"/>
      <c r="G167" s="240"/>
      <c r="H167" s="241"/>
      <c r="I167" s="242"/>
      <c r="J167" s="243"/>
      <c r="K167" s="243"/>
      <c r="L167" s="244"/>
      <c r="M167" s="242"/>
      <c r="N167" s="243"/>
      <c r="O167" s="243"/>
      <c r="P167" s="244"/>
      <c r="Q167" s="242"/>
      <c r="R167" s="243"/>
      <c r="S167" s="243"/>
      <c r="T167" s="239"/>
      <c r="U167" s="245" t="str">
        <f>IF(E167="","",IFERROR(VLOOKUP(E167,参加者名簿!$C$12:$H$111,4,FALSE),IFERROR(VLOOKUP(E167,他団体選手登録票!$C$12:$H$31,4,FALSE),"ERROR!!")))</f>
        <v/>
      </c>
      <c r="V167" s="246"/>
      <c r="W167" s="246"/>
      <c r="X167" s="247"/>
      <c r="Y167" s="245" t="str">
        <f>IF(I167="","",IFERROR(VLOOKUP(I167,参加者名簿!$C$12:$H$61,4,FALSE),IFERROR(VLOOKUP(I167,他団体選手登録票!$C$12:$H$31,4,FALSE),"ERROR!!")))</f>
        <v/>
      </c>
      <c r="Z167" s="246"/>
      <c r="AA167" s="246"/>
      <c r="AB167" s="247"/>
      <c r="AC167" s="245" t="str">
        <f>IF(M167="","",IFERROR(VLOOKUP(M167,参加者名簿!$C$12:$H$61,4,FALSE),IFERROR(VLOOKUP(M167,他団体選手登録票!$C$12:$H$31,4,FALSE),"ERROR!!")))</f>
        <v/>
      </c>
      <c r="AD167" s="246"/>
      <c r="AE167" s="246"/>
      <c r="AF167" s="247"/>
      <c r="AG167" s="245" t="str">
        <f>IF(Q167="","",IFERROR(VLOOKUP(Q167,参加者名簿!$C$12:$H$61,4,FALSE),IFERROR(VLOOKUP(Q167,他団体選手登録票!$C$12:$H$31,4,FALSE),"ERROR!!")))</f>
        <v/>
      </c>
      <c r="AH167" s="246"/>
      <c r="AI167" s="246"/>
      <c r="AJ167" s="247"/>
      <c r="AK167" s="92">
        <v>1</v>
      </c>
      <c r="AL167" s="236" t="str">
        <f>IFERROR(IF(COUNTIF(参加者名簿!$C$12:$E$111,E167),参加申込書本紙!$D$8,VLOOKUP(E167,他団体選手登録票!$C$12:$I$31,7,FALSE)),"")</f>
        <v/>
      </c>
      <c r="AM167" s="237"/>
      <c r="AN167" s="238"/>
      <c r="AO167" s="92">
        <v>2</v>
      </c>
      <c r="AP167" s="236" t="str">
        <f>IFERROR(IF(COUNTIF(参加者名簿!$C$12:$E$111,I167),参加申込書本紙!$D$8,VLOOKUP(I167,他団体選手登録票!$C$12:$I$31,7,FALSE)),"")</f>
        <v/>
      </c>
      <c r="AQ167" s="237"/>
      <c r="AR167" s="238"/>
      <c r="AS167" s="92">
        <v>3</v>
      </c>
      <c r="AT167" s="236" t="str">
        <f>IFERROR(IF(COUNTIF(参加者名簿!$C$12:$E$111,M167),参加申込書本紙!$D$8,VLOOKUP(M167,他団体選手登録票!$C$12:$I$31,7,FALSE)),"")</f>
        <v/>
      </c>
      <c r="AU167" s="237"/>
      <c r="AV167" s="238"/>
      <c r="AW167" s="92">
        <v>4</v>
      </c>
      <c r="AX167" s="236" t="str">
        <f>IFERROR(IF(COUNTIF(参加者名簿!$C$12:$E$111,Q167),参加申込書本紙!$D$8,VLOOKUP(Q167,他団体選手登録票!$C$12:$I$31,7,FALSE)),"")</f>
        <v/>
      </c>
      <c r="AY167" s="237"/>
      <c r="AZ167" s="238"/>
      <c r="BA167" s="24" t="s">
        <v>24</v>
      </c>
      <c r="BB167" s="93" t="str">
        <f>IF(BA167="相手方",0,IF(BA167="当方",COUNT(E167:T167),IF(BA167="個々",COUNTIF(AK167:AZ167,参加申込書本紙!$D$8),"")))</f>
        <v/>
      </c>
      <c r="BC167" s="25"/>
    </row>
    <row r="168" spans="1:55" ht="21.65" customHeight="1" thickBot="1" x14ac:dyDescent="0.6">
      <c r="A168" s="11"/>
      <c r="B168" s="91">
        <v>152</v>
      </c>
      <c r="C168" s="22"/>
      <c r="D168" s="23"/>
      <c r="E168" s="239"/>
      <c r="F168" s="240"/>
      <c r="G168" s="240"/>
      <c r="H168" s="241"/>
      <c r="I168" s="242"/>
      <c r="J168" s="243"/>
      <c r="K168" s="243"/>
      <c r="L168" s="244"/>
      <c r="M168" s="242"/>
      <c r="N168" s="243"/>
      <c r="O168" s="243"/>
      <c r="P168" s="244"/>
      <c r="Q168" s="242"/>
      <c r="R168" s="243"/>
      <c r="S168" s="243"/>
      <c r="T168" s="239"/>
      <c r="U168" s="245" t="str">
        <f>IF(E168="","",IFERROR(VLOOKUP(E168,参加者名簿!$C$12:$H$111,4,FALSE),IFERROR(VLOOKUP(E168,他団体選手登録票!$C$12:$H$31,4,FALSE),"ERROR!!")))</f>
        <v/>
      </c>
      <c r="V168" s="246"/>
      <c r="W168" s="246"/>
      <c r="X168" s="247"/>
      <c r="Y168" s="245" t="str">
        <f>IF(I168="","",IFERROR(VLOOKUP(I168,参加者名簿!$C$12:$H$61,4,FALSE),IFERROR(VLOOKUP(I168,他団体選手登録票!$C$12:$H$31,4,FALSE),"ERROR!!")))</f>
        <v/>
      </c>
      <c r="Z168" s="246"/>
      <c r="AA168" s="246"/>
      <c r="AB168" s="247"/>
      <c r="AC168" s="245" t="str">
        <f>IF(M168="","",IFERROR(VLOOKUP(M168,参加者名簿!$C$12:$H$61,4,FALSE),IFERROR(VLOOKUP(M168,他団体選手登録票!$C$12:$H$31,4,FALSE),"ERROR!!")))</f>
        <v/>
      </c>
      <c r="AD168" s="246"/>
      <c r="AE168" s="246"/>
      <c r="AF168" s="247"/>
      <c r="AG168" s="245" t="str">
        <f>IF(Q168="","",IFERROR(VLOOKUP(Q168,参加者名簿!$C$12:$H$61,4,FALSE),IFERROR(VLOOKUP(Q168,他団体選手登録票!$C$12:$H$31,4,FALSE),"ERROR!!")))</f>
        <v/>
      </c>
      <c r="AH168" s="246"/>
      <c r="AI168" s="246"/>
      <c r="AJ168" s="247"/>
      <c r="AK168" s="92">
        <v>1</v>
      </c>
      <c r="AL168" s="236" t="str">
        <f>IFERROR(IF(COUNTIF(参加者名簿!$C$12:$E$111,E168),参加申込書本紙!$D$8,VLOOKUP(E168,他団体選手登録票!$C$12:$I$31,7,FALSE)),"")</f>
        <v/>
      </c>
      <c r="AM168" s="237"/>
      <c r="AN168" s="238"/>
      <c r="AO168" s="92">
        <v>2</v>
      </c>
      <c r="AP168" s="236" t="str">
        <f>IFERROR(IF(COUNTIF(参加者名簿!$C$12:$E$111,I168),参加申込書本紙!$D$8,VLOOKUP(I168,他団体選手登録票!$C$12:$I$31,7,FALSE)),"")</f>
        <v/>
      </c>
      <c r="AQ168" s="237"/>
      <c r="AR168" s="238"/>
      <c r="AS168" s="92">
        <v>3</v>
      </c>
      <c r="AT168" s="236" t="str">
        <f>IFERROR(IF(COUNTIF(参加者名簿!$C$12:$E$111,M168),参加申込書本紙!$D$8,VLOOKUP(M168,他団体選手登録票!$C$12:$I$31,7,FALSE)),"")</f>
        <v/>
      </c>
      <c r="AU168" s="237"/>
      <c r="AV168" s="238"/>
      <c r="AW168" s="92">
        <v>4</v>
      </c>
      <c r="AX168" s="236" t="str">
        <f>IFERROR(IF(COUNTIF(参加者名簿!$C$12:$E$111,Q168),参加申込書本紙!$D$8,VLOOKUP(Q168,他団体選手登録票!$C$12:$I$31,7,FALSE)),"")</f>
        <v/>
      </c>
      <c r="AY168" s="237"/>
      <c r="AZ168" s="238"/>
      <c r="BA168" s="24" t="s">
        <v>24</v>
      </c>
      <c r="BB168" s="93" t="str">
        <f>IF(BA168="相手方",0,IF(BA168="当方",COUNT(E168:T168),IF(BA168="個々",COUNTIF(AK168:AZ168,参加申込書本紙!$D$8),"")))</f>
        <v/>
      </c>
      <c r="BC168" s="25"/>
    </row>
    <row r="169" spans="1:55" ht="21.65" customHeight="1" thickBot="1" x14ac:dyDescent="0.6">
      <c r="A169" s="11"/>
      <c r="B169" s="91">
        <v>153</v>
      </c>
      <c r="C169" s="22"/>
      <c r="D169" s="23"/>
      <c r="E169" s="239"/>
      <c r="F169" s="240"/>
      <c r="G169" s="240"/>
      <c r="H169" s="241"/>
      <c r="I169" s="242"/>
      <c r="J169" s="243"/>
      <c r="K169" s="243"/>
      <c r="L169" s="244"/>
      <c r="M169" s="242"/>
      <c r="N169" s="243"/>
      <c r="O169" s="243"/>
      <c r="P169" s="244"/>
      <c r="Q169" s="242"/>
      <c r="R169" s="243"/>
      <c r="S169" s="243"/>
      <c r="T169" s="239"/>
      <c r="U169" s="245" t="str">
        <f>IF(E169="","",IFERROR(VLOOKUP(E169,参加者名簿!$C$12:$H$111,4,FALSE),IFERROR(VLOOKUP(E169,他団体選手登録票!$C$12:$H$31,4,FALSE),"ERROR!!")))</f>
        <v/>
      </c>
      <c r="V169" s="246"/>
      <c r="W169" s="246"/>
      <c r="X169" s="247"/>
      <c r="Y169" s="245" t="str">
        <f>IF(I169="","",IFERROR(VLOOKUP(I169,参加者名簿!$C$12:$H$61,4,FALSE),IFERROR(VLOOKUP(I169,他団体選手登録票!$C$12:$H$31,4,FALSE),"ERROR!!")))</f>
        <v/>
      </c>
      <c r="Z169" s="246"/>
      <c r="AA169" s="246"/>
      <c r="AB169" s="247"/>
      <c r="AC169" s="245" t="str">
        <f>IF(M169="","",IFERROR(VLOOKUP(M169,参加者名簿!$C$12:$H$61,4,FALSE),IFERROR(VLOOKUP(M169,他団体選手登録票!$C$12:$H$31,4,FALSE),"ERROR!!")))</f>
        <v/>
      </c>
      <c r="AD169" s="246"/>
      <c r="AE169" s="246"/>
      <c r="AF169" s="247"/>
      <c r="AG169" s="245" t="str">
        <f>IF(Q169="","",IFERROR(VLOOKUP(Q169,参加者名簿!$C$12:$H$61,4,FALSE),IFERROR(VLOOKUP(Q169,他団体選手登録票!$C$12:$H$31,4,FALSE),"ERROR!!")))</f>
        <v/>
      </c>
      <c r="AH169" s="246"/>
      <c r="AI169" s="246"/>
      <c r="AJ169" s="247"/>
      <c r="AK169" s="92">
        <v>1</v>
      </c>
      <c r="AL169" s="236" t="str">
        <f>IFERROR(IF(COUNTIF(参加者名簿!$C$12:$E$111,E169),参加申込書本紙!$D$8,VLOOKUP(E169,他団体選手登録票!$C$12:$I$31,7,FALSE)),"")</f>
        <v/>
      </c>
      <c r="AM169" s="237"/>
      <c r="AN169" s="238"/>
      <c r="AO169" s="92">
        <v>2</v>
      </c>
      <c r="AP169" s="236" t="str">
        <f>IFERROR(IF(COUNTIF(参加者名簿!$C$12:$E$111,I169),参加申込書本紙!$D$8,VLOOKUP(I169,他団体選手登録票!$C$12:$I$31,7,FALSE)),"")</f>
        <v/>
      </c>
      <c r="AQ169" s="237"/>
      <c r="AR169" s="238"/>
      <c r="AS169" s="92">
        <v>3</v>
      </c>
      <c r="AT169" s="236" t="str">
        <f>IFERROR(IF(COUNTIF(参加者名簿!$C$12:$E$111,M169),参加申込書本紙!$D$8,VLOOKUP(M169,他団体選手登録票!$C$12:$I$31,7,FALSE)),"")</f>
        <v/>
      </c>
      <c r="AU169" s="237"/>
      <c r="AV169" s="238"/>
      <c r="AW169" s="92">
        <v>4</v>
      </c>
      <c r="AX169" s="236" t="str">
        <f>IFERROR(IF(COUNTIF(参加者名簿!$C$12:$E$111,Q169),参加申込書本紙!$D$8,VLOOKUP(Q169,他団体選手登録票!$C$12:$I$31,7,FALSE)),"")</f>
        <v/>
      </c>
      <c r="AY169" s="237"/>
      <c r="AZ169" s="238"/>
      <c r="BA169" s="24" t="s">
        <v>24</v>
      </c>
      <c r="BB169" s="93" t="str">
        <f>IF(BA169="相手方",0,IF(BA169="当方",COUNT(E169:T169),IF(BA169="個々",COUNTIF(AK169:AZ169,参加申込書本紙!$D$8),"")))</f>
        <v/>
      </c>
      <c r="BC169" s="25"/>
    </row>
    <row r="170" spans="1:55" ht="21.65" customHeight="1" thickBot="1" x14ac:dyDescent="0.6">
      <c r="A170" s="11"/>
      <c r="B170" s="91">
        <v>154</v>
      </c>
      <c r="C170" s="22"/>
      <c r="D170" s="23"/>
      <c r="E170" s="239"/>
      <c r="F170" s="240"/>
      <c r="G170" s="240"/>
      <c r="H170" s="241"/>
      <c r="I170" s="242"/>
      <c r="J170" s="243"/>
      <c r="K170" s="243"/>
      <c r="L170" s="244"/>
      <c r="M170" s="242"/>
      <c r="N170" s="243"/>
      <c r="O170" s="243"/>
      <c r="P170" s="244"/>
      <c r="Q170" s="242"/>
      <c r="R170" s="243"/>
      <c r="S170" s="243"/>
      <c r="T170" s="239"/>
      <c r="U170" s="245" t="str">
        <f>IF(E170="","",IFERROR(VLOOKUP(E170,参加者名簿!$C$12:$H$111,4,FALSE),IFERROR(VLOOKUP(E170,他団体選手登録票!$C$12:$H$31,4,FALSE),"ERROR!!")))</f>
        <v/>
      </c>
      <c r="V170" s="246"/>
      <c r="W170" s="246"/>
      <c r="X170" s="247"/>
      <c r="Y170" s="245" t="str">
        <f>IF(I170="","",IFERROR(VLOOKUP(I170,参加者名簿!$C$12:$H$61,4,FALSE),IFERROR(VLOOKUP(I170,他団体選手登録票!$C$12:$H$31,4,FALSE),"ERROR!!")))</f>
        <v/>
      </c>
      <c r="Z170" s="246"/>
      <c r="AA170" s="246"/>
      <c r="AB170" s="247"/>
      <c r="AC170" s="245" t="str">
        <f>IF(M170="","",IFERROR(VLOOKUP(M170,参加者名簿!$C$12:$H$61,4,FALSE),IFERROR(VLOOKUP(M170,他団体選手登録票!$C$12:$H$31,4,FALSE),"ERROR!!")))</f>
        <v/>
      </c>
      <c r="AD170" s="246"/>
      <c r="AE170" s="246"/>
      <c r="AF170" s="247"/>
      <c r="AG170" s="245" t="str">
        <f>IF(Q170="","",IFERROR(VLOOKUP(Q170,参加者名簿!$C$12:$H$61,4,FALSE),IFERROR(VLOOKUP(Q170,他団体選手登録票!$C$12:$H$31,4,FALSE),"ERROR!!")))</f>
        <v/>
      </c>
      <c r="AH170" s="246"/>
      <c r="AI170" s="246"/>
      <c r="AJ170" s="247"/>
      <c r="AK170" s="92">
        <v>1</v>
      </c>
      <c r="AL170" s="236" t="str">
        <f>IFERROR(IF(COUNTIF(参加者名簿!$C$12:$E$111,E170),参加申込書本紙!$D$8,VLOOKUP(E170,他団体選手登録票!$C$12:$I$31,7,FALSE)),"")</f>
        <v/>
      </c>
      <c r="AM170" s="237"/>
      <c r="AN170" s="238"/>
      <c r="AO170" s="92">
        <v>2</v>
      </c>
      <c r="AP170" s="236" t="str">
        <f>IFERROR(IF(COUNTIF(参加者名簿!$C$12:$E$111,I170),参加申込書本紙!$D$8,VLOOKUP(I170,他団体選手登録票!$C$12:$I$31,7,FALSE)),"")</f>
        <v/>
      </c>
      <c r="AQ170" s="237"/>
      <c r="AR170" s="238"/>
      <c r="AS170" s="92">
        <v>3</v>
      </c>
      <c r="AT170" s="236" t="str">
        <f>IFERROR(IF(COUNTIF(参加者名簿!$C$12:$E$111,M170),参加申込書本紙!$D$8,VLOOKUP(M170,他団体選手登録票!$C$12:$I$31,7,FALSE)),"")</f>
        <v/>
      </c>
      <c r="AU170" s="237"/>
      <c r="AV170" s="238"/>
      <c r="AW170" s="92">
        <v>4</v>
      </c>
      <c r="AX170" s="236" t="str">
        <f>IFERROR(IF(COUNTIF(参加者名簿!$C$12:$E$111,Q170),参加申込書本紙!$D$8,VLOOKUP(Q170,他団体選手登録票!$C$12:$I$31,7,FALSE)),"")</f>
        <v/>
      </c>
      <c r="AY170" s="237"/>
      <c r="AZ170" s="238"/>
      <c r="BA170" s="24" t="s">
        <v>24</v>
      </c>
      <c r="BB170" s="93" t="str">
        <f>IF(BA170="相手方",0,IF(BA170="当方",COUNT(E170:T170),IF(BA170="個々",COUNTIF(AK170:AZ170,参加申込書本紙!$D$8),"")))</f>
        <v/>
      </c>
      <c r="BC170" s="25"/>
    </row>
    <row r="171" spans="1:55" ht="21.65" customHeight="1" thickBot="1" x14ac:dyDescent="0.6">
      <c r="A171" s="11"/>
      <c r="B171" s="91">
        <v>155</v>
      </c>
      <c r="C171" s="22"/>
      <c r="D171" s="23"/>
      <c r="E171" s="239"/>
      <c r="F171" s="240"/>
      <c r="G171" s="240"/>
      <c r="H171" s="241"/>
      <c r="I171" s="242"/>
      <c r="J171" s="243"/>
      <c r="K171" s="243"/>
      <c r="L171" s="244"/>
      <c r="M171" s="242"/>
      <c r="N171" s="243"/>
      <c r="O171" s="243"/>
      <c r="P171" s="244"/>
      <c r="Q171" s="242"/>
      <c r="R171" s="243"/>
      <c r="S171" s="243"/>
      <c r="T171" s="239"/>
      <c r="U171" s="245" t="str">
        <f>IF(E171="","",IFERROR(VLOOKUP(E171,参加者名簿!$C$12:$H$111,4,FALSE),IFERROR(VLOOKUP(E171,他団体選手登録票!$C$12:$H$31,4,FALSE),"ERROR!!")))</f>
        <v/>
      </c>
      <c r="V171" s="246"/>
      <c r="W171" s="246"/>
      <c r="X171" s="247"/>
      <c r="Y171" s="245" t="str">
        <f>IF(I171="","",IFERROR(VLOOKUP(I171,参加者名簿!$C$12:$H$61,4,FALSE),IFERROR(VLOOKUP(I171,他団体選手登録票!$C$12:$H$31,4,FALSE),"ERROR!!")))</f>
        <v/>
      </c>
      <c r="Z171" s="246"/>
      <c r="AA171" s="246"/>
      <c r="AB171" s="247"/>
      <c r="AC171" s="245" t="str">
        <f>IF(M171="","",IFERROR(VLOOKUP(M171,参加者名簿!$C$12:$H$61,4,FALSE),IFERROR(VLOOKUP(M171,他団体選手登録票!$C$12:$H$31,4,FALSE),"ERROR!!")))</f>
        <v/>
      </c>
      <c r="AD171" s="246"/>
      <c r="AE171" s="246"/>
      <c r="AF171" s="247"/>
      <c r="AG171" s="245" t="str">
        <f>IF(Q171="","",IFERROR(VLOOKUP(Q171,参加者名簿!$C$12:$H$61,4,FALSE),IFERROR(VLOOKUP(Q171,他団体選手登録票!$C$12:$H$31,4,FALSE),"ERROR!!")))</f>
        <v/>
      </c>
      <c r="AH171" s="246"/>
      <c r="AI171" s="246"/>
      <c r="AJ171" s="247"/>
      <c r="AK171" s="92">
        <v>1</v>
      </c>
      <c r="AL171" s="236" t="str">
        <f>IFERROR(IF(COUNTIF(参加者名簿!$C$12:$E$111,E171),参加申込書本紙!$D$8,VLOOKUP(E171,他団体選手登録票!$C$12:$I$31,7,FALSE)),"")</f>
        <v/>
      </c>
      <c r="AM171" s="237"/>
      <c r="AN171" s="238"/>
      <c r="AO171" s="92">
        <v>2</v>
      </c>
      <c r="AP171" s="236" t="str">
        <f>IFERROR(IF(COUNTIF(参加者名簿!$C$12:$E$111,I171),参加申込書本紙!$D$8,VLOOKUP(I171,他団体選手登録票!$C$12:$I$31,7,FALSE)),"")</f>
        <v/>
      </c>
      <c r="AQ171" s="237"/>
      <c r="AR171" s="238"/>
      <c r="AS171" s="92">
        <v>3</v>
      </c>
      <c r="AT171" s="236" t="str">
        <f>IFERROR(IF(COUNTIF(参加者名簿!$C$12:$E$111,M171),参加申込書本紙!$D$8,VLOOKUP(M171,他団体選手登録票!$C$12:$I$31,7,FALSE)),"")</f>
        <v/>
      </c>
      <c r="AU171" s="237"/>
      <c r="AV171" s="238"/>
      <c r="AW171" s="92">
        <v>4</v>
      </c>
      <c r="AX171" s="236" t="str">
        <f>IFERROR(IF(COUNTIF(参加者名簿!$C$12:$E$111,Q171),参加申込書本紙!$D$8,VLOOKUP(Q171,他団体選手登録票!$C$12:$I$31,7,FALSE)),"")</f>
        <v/>
      </c>
      <c r="AY171" s="237"/>
      <c r="AZ171" s="238"/>
      <c r="BA171" s="24" t="s">
        <v>24</v>
      </c>
      <c r="BB171" s="93" t="str">
        <f>IF(BA171="相手方",0,IF(BA171="当方",COUNT(E171:T171),IF(BA171="個々",COUNTIF(AK171:AZ171,参加申込書本紙!$D$8),"")))</f>
        <v/>
      </c>
      <c r="BC171" s="25"/>
    </row>
    <row r="172" spans="1:55" ht="21.65" customHeight="1" thickBot="1" x14ac:dyDescent="0.6">
      <c r="A172" s="11"/>
      <c r="B172" s="91">
        <v>156</v>
      </c>
      <c r="C172" s="22"/>
      <c r="D172" s="23"/>
      <c r="E172" s="239"/>
      <c r="F172" s="240"/>
      <c r="G172" s="240"/>
      <c r="H172" s="241"/>
      <c r="I172" s="242"/>
      <c r="J172" s="243"/>
      <c r="K172" s="243"/>
      <c r="L172" s="244"/>
      <c r="M172" s="242"/>
      <c r="N172" s="243"/>
      <c r="O172" s="243"/>
      <c r="P172" s="244"/>
      <c r="Q172" s="242"/>
      <c r="R172" s="243"/>
      <c r="S172" s="243"/>
      <c r="T172" s="239"/>
      <c r="U172" s="245" t="str">
        <f>IF(E172="","",IFERROR(VLOOKUP(E172,参加者名簿!$C$12:$H$111,4,FALSE),IFERROR(VLOOKUP(E172,他団体選手登録票!$C$12:$H$31,4,FALSE),"ERROR!!")))</f>
        <v/>
      </c>
      <c r="V172" s="246"/>
      <c r="W172" s="246"/>
      <c r="X172" s="247"/>
      <c r="Y172" s="245" t="str">
        <f>IF(I172="","",IFERROR(VLOOKUP(I172,参加者名簿!$C$12:$H$61,4,FALSE),IFERROR(VLOOKUP(I172,他団体選手登録票!$C$12:$H$31,4,FALSE),"ERROR!!")))</f>
        <v/>
      </c>
      <c r="Z172" s="246"/>
      <c r="AA172" s="246"/>
      <c r="AB172" s="247"/>
      <c r="AC172" s="245" t="str">
        <f>IF(M172="","",IFERROR(VLOOKUP(M172,参加者名簿!$C$12:$H$61,4,FALSE),IFERROR(VLOOKUP(M172,他団体選手登録票!$C$12:$H$31,4,FALSE),"ERROR!!")))</f>
        <v/>
      </c>
      <c r="AD172" s="246"/>
      <c r="AE172" s="246"/>
      <c r="AF172" s="247"/>
      <c r="AG172" s="245" t="str">
        <f>IF(Q172="","",IFERROR(VLOOKUP(Q172,参加者名簿!$C$12:$H$61,4,FALSE),IFERROR(VLOOKUP(Q172,他団体選手登録票!$C$12:$H$31,4,FALSE),"ERROR!!")))</f>
        <v/>
      </c>
      <c r="AH172" s="246"/>
      <c r="AI172" s="246"/>
      <c r="AJ172" s="247"/>
      <c r="AK172" s="92">
        <v>1</v>
      </c>
      <c r="AL172" s="236" t="str">
        <f>IFERROR(IF(COUNTIF(参加者名簿!$C$12:$E$111,E172),参加申込書本紙!$D$8,VLOOKUP(E172,他団体選手登録票!$C$12:$I$31,7,FALSE)),"")</f>
        <v/>
      </c>
      <c r="AM172" s="237"/>
      <c r="AN172" s="238"/>
      <c r="AO172" s="92">
        <v>2</v>
      </c>
      <c r="AP172" s="236" t="str">
        <f>IFERROR(IF(COUNTIF(参加者名簿!$C$12:$E$111,I172),参加申込書本紙!$D$8,VLOOKUP(I172,他団体選手登録票!$C$12:$I$31,7,FALSE)),"")</f>
        <v/>
      </c>
      <c r="AQ172" s="237"/>
      <c r="AR172" s="238"/>
      <c r="AS172" s="92">
        <v>3</v>
      </c>
      <c r="AT172" s="236" t="str">
        <f>IFERROR(IF(COUNTIF(参加者名簿!$C$12:$E$111,M172),参加申込書本紙!$D$8,VLOOKUP(M172,他団体選手登録票!$C$12:$I$31,7,FALSE)),"")</f>
        <v/>
      </c>
      <c r="AU172" s="237"/>
      <c r="AV172" s="238"/>
      <c r="AW172" s="92">
        <v>4</v>
      </c>
      <c r="AX172" s="236" t="str">
        <f>IFERROR(IF(COUNTIF(参加者名簿!$C$12:$E$111,Q172),参加申込書本紙!$D$8,VLOOKUP(Q172,他団体選手登録票!$C$12:$I$31,7,FALSE)),"")</f>
        <v/>
      </c>
      <c r="AY172" s="237"/>
      <c r="AZ172" s="238"/>
      <c r="BA172" s="24" t="s">
        <v>24</v>
      </c>
      <c r="BB172" s="93" t="str">
        <f>IF(BA172="相手方",0,IF(BA172="当方",COUNT(E172:T172),IF(BA172="個々",COUNTIF(AK172:AZ172,参加申込書本紙!$D$8),"")))</f>
        <v/>
      </c>
      <c r="BC172" s="25"/>
    </row>
    <row r="173" spans="1:55" ht="21.65" customHeight="1" thickBot="1" x14ac:dyDescent="0.6">
      <c r="A173" s="11"/>
      <c r="B173" s="91">
        <v>157</v>
      </c>
      <c r="C173" s="22"/>
      <c r="D173" s="23"/>
      <c r="E173" s="239"/>
      <c r="F173" s="240"/>
      <c r="G173" s="240"/>
      <c r="H173" s="241"/>
      <c r="I173" s="242"/>
      <c r="J173" s="243"/>
      <c r="K173" s="243"/>
      <c r="L173" s="244"/>
      <c r="M173" s="242"/>
      <c r="N173" s="243"/>
      <c r="O173" s="243"/>
      <c r="P173" s="244"/>
      <c r="Q173" s="242"/>
      <c r="R173" s="243"/>
      <c r="S173" s="243"/>
      <c r="T173" s="239"/>
      <c r="U173" s="245" t="str">
        <f>IF(E173="","",IFERROR(VLOOKUP(E173,参加者名簿!$C$12:$H$111,4,FALSE),IFERROR(VLOOKUP(E173,他団体選手登録票!$C$12:$H$31,4,FALSE),"ERROR!!")))</f>
        <v/>
      </c>
      <c r="V173" s="246"/>
      <c r="W173" s="246"/>
      <c r="X173" s="247"/>
      <c r="Y173" s="245" t="str">
        <f>IF(I173="","",IFERROR(VLOOKUP(I173,参加者名簿!$C$12:$H$61,4,FALSE),IFERROR(VLOOKUP(I173,他団体選手登録票!$C$12:$H$31,4,FALSE),"ERROR!!")))</f>
        <v/>
      </c>
      <c r="Z173" s="246"/>
      <c r="AA173" s="246"/>
      <c r="AB173" s="247"/>
      <c r="AC173" s="245" t="str">
        <f>IF(M173="","",IFERROR(VLOOKUP(M173,参加者名簿!$C$12:$H$61,4,FALSE),IFERROR(VLOOKUP(M173,他団体選手登録票!$C$12:$H$31,4,FALSE),"ERROR!!")))</f>
        <v/>
      </c>
      <c r="AD173" s="246"/>
      <c r="AE173" s="246"/>
      <c r="AF173" s="247"/>
      <c r="AG173" s="245" t="str">
        <f>IF(Q173="","",IFERROR(VLOOKUP(Q173,参加者名簿!$C$12:$H$61,4,FALSE),IFERROR(VLOOKUP(Q173,他団体選手登録票!$C$12:$H$31,4,FALSE),"ERROR!!")))</f>
        <v/>
      </c>
      <c r="AH173" s="246"/>
      <c r="AI173" s="246"/>
      <c r="AJ173" s="247"/>
      <c r="AK173" s="92">
        <v>1</v>
      </c>
      <c r="AL173" s="236" t="str">
        <f>IFERROR(IF(COUNTIF(参加者名簿!$C$12:$E$111,E173),参加申込書本紙!$D$8,VLOOKUP(E173,他団体選手登録票!$C$12:$I$31,7,FALSE)),"")</f>
        <v/>
      </c>
      <c r="AM173" s="237"/>
      <c r="AN173" s="238"/>
      <c r="AO173" s="92">
        <v>2</v>
      </c>
      <c r="AP173" s="236" t="str">
        <f>IFERROR(IF(COUNTIF(参加者名簿!$C$12:$E$111,I173),参加申込書本紙!$D$8,VLOOKUP(I173,他団体選手登録票!$C$12:$I$31,7,FALSE)),"")</f>
        <v/>
      </c>
      <c r="AQ173" s="237"/>
      <c r="AR173" s="238"/>
      <c r="AS173" s="92">
        <v>3</v>
      </c>
      <c r="AT173" s="236" t="str">
        <f>IFERROR(IF(COUNTIF(参加者名簿!$C$12:$E$111,M173),参加申込書本紙!$D$8,VLOOKUP(M173,他団体選手登録票!$C$12:$I$31,7,FALSE)),"")</f>
        <v/>
      </c>
      <c r="AU173" s="237"/>
      <c r="AV173" s="238"/>
      <c r="AW173" s="92">
        <v>4</v>
      </c>
      <c r="AX173" s="236" t="str">
        <f>IFERROR(IF(COUNTIF(参加者名簿!$C$12:$E$111,Q173),参加申込書本紙!$D$8,VLOOKUP(Q173,他団体選手登録票!$C$12:$I$31,7,FALSE)),"")</f>
        <v/>
      </c>
      <c r="AY173" s="237"/>
      <c r="AZ173" s="238"/>
      <c r="BA173" s="24" t="s">
        <v>24</v>
      </c>
      <c r="BB173" s="93" t="str">
        <f>IF(BA173="相手方",0,IF(BA173="当方",COUNT(E173:T173),IF(BA173="個々",COUNTIF(AK173:AZ173,参加申込書本紙!$D$8),"")))</f>
        <v/>
      </c>
      <c r="BC173" s="25"/>
    </row>
    <row r="174" spans="1:55" ht="21.65" customHeight="1" thickBot="1" x14ac:dyDescent="0.6">
      <c r="A174" s="11"/>
      <c r="B174" s="91">
        <v>158</v>
      </c>
      <c r="C174" s="22"/>
      <c r="D174" s="23"/>
      <c r="E174" s="239"/>
      <c r="F174" s="240"/>
      <c r="G174" s="240"/>
      <c r="H174" s="241"/>
      <c r="I174" s="242"/>
      <c r="J174" s="243"/>
      <c r="K174" s="243"/>
      <c r="L174" s="244"/>
      <c r="M174" s="242"/>
      <c r="N174" s="243"/>
      <c r="O174" s="243"/>
      <c r="P174" s="244"/>
      <c r="Q174" s="242"/>
      <c r="R174" s="243"/>
      <c r="S174" s="243"/>
      <c r="T174" s="239"/>
      <c r="U174" s="245" t="str">
        <f>IF(E174="","",IFERROR(VLOOKUP(E174,参加者名簿!$C$12:$H$111,4,FALSE),IFERROR(VLOOKUP(E174,他団体選手登録票!$C$12:$H$31,4,FALSE),"ERROR!!")))</f>
        <v/>
      </c>
      <c r="V174" s="246"/>
      <c r="W174" s="246"/>
      <c r="X174" s="247"/>
      <c r="Y174" s="245" t="str">
        <f>IF(I174="","",IFERROR(VLOOKUP(I174,参加者名簿!$C$12:$H$61,4,FALSE),IFERROR(VLOOKUP(I174,他団体選手登録票!$C$12:$H$31,4,FALSE),"ERROR!!")))</f>
        <v/>
      </c>
      <c r="Z174" s="246"/>
      <c r="AA174" s="246"/>
      <c r="AB174" s="247"/>
      <c r="AC174" s="245" t="str">
        <f>IF(M174="","",IFERROR(VLOOKUP(M174,参加者名簿!$C$12:$H$61,4,FALSE),IFERROR(VLOOKUP(M174,他団体選手登録票!$C$12:$H$31,4,FALSE),"ERROR!!")))</f>
        <v/>
      </c>
      <c r="AD174" s="246"/>
      <c r="AE174" s="246"/>
      <c r="AF174" s="247"/>
      <c r="AG174" s="245" t="str">
        <f>IF(Q174="","",IFERROR(VLOOKUP(Q174,参加者名簿!$C$12:$H$61,4,FALSE),IFERROR(VLOOKUP(Q174,他団体選手登録票!$C$12:$H$31,4,FALSE),"ERROR!!")))</f>
        <v/>
      </c>
      <c r="AH174" s="246"/>
      <c r="AI174" s="246"/>
      <c r="AJ174" s="247"/>
      <c r="AK174" s="92">
        <v>1</v>
      </c>
      <c r="AL174" s="236" t="str">
        <f>IFERROR(IF(COUNTIF(参加者名簿!$C$12:$E$111,E174),参加申込書本紙!$D$8,VLOOKUP(E174,他団体選手登録票!$C$12:$I$31,7,FALSE)),"")</f>
        <v/>
      </c>
      <c r="AM174" s="237"/>
      <c r="AN174" s="238"/>
      <c r="AO174" s="92">
        <v>2</v>
      </c>
      <c r="AP174" s="236" t="str">
        <f>IFERROR(IF(COUNTIF(参加者名簿!$C$12:$E$111,I174),参加申込書本紙!$D$8,VLOOKUP(I174,他団体選手登録票!$C$12:$I$31,7,FALSE)),"")</f>
        <v/>
      </c>
      <c r="AQ174" s="237"/>
      <c r="AR174" s="238"/>
      <c r="AS174" s="92">
        <v>3</v>
      </c>
      <c r="AT174" s="236" t="str">
        <f>IFERROR(IF(COUNTIF(参加者名簿!$C$12:$E$111,M174),参加申込書本紙!$D$8,VLOOKUP(M174,他団体選手登録票!$C$12:$I$31,7,FALSE)),"")</f>
        <v/>
      </c>
      <c r="AU174" s="237"/>
      <c r="AV174" s="238"/>
      <c r="AW174" s="92">
        <v>4</v>
      </c>
      <c r="AX174" s="236" t="str">
        <f>IFERROR(IF(COUNTIF(参加者名簿!$C$12:$E$111,Q174),参加申込書本紙!$D$8,VLOOKUP(Q174,他団体選手登録票!$C$12:$I$31,7,FALSE)),"")</f>
        <v/>
      </c>
      <c r="AY174" s="237"/>
      <c r="AZ174" s="238"/>
      <c r="BA174" s="24" t="s">
        <v>24</v>
      </c>
      <c r="BB174" s="93" t="str">
        <f>IF(BA174="相手方",0,IF(BA174="当方",COUNT(E174:T174),IF(BA174="個々",COUNTIF(AK174:AZ174,参加申込書本紙!$D$8),"")))</f>
        <v/>
      </c>
      <c r="BC174" s="25"/>
    </row>
    <row r="175" spans="1:55" ht="21.65" customHeight="1" thickBot="1" x14ac:dyDescent="0.6">
      <c r="A175" s="11"/>
      <c r="B175" s="91">
        <v>159</v>
      </c>
      <c r="C175" s="22"/>
      <c r="D175" s="23"/>
      <c r="E175" s="239"/>
      <c r="F175" s="240"/>
      <c r="G175" s="240"/>
      <c r="H175" s="241"/>
      <c r="I175" s="242"/>
      <c r="J175" s="243"/>
      <c r="K175" s="243"/>
      <c r="L175" s="244"/>
      <c r="M175" s="242"/>
      <c r="N175" s="243"/>
      <c r="O175" s="243"/>
      <c r="P175" s="244"/>
      <c r="Q175" s="242"/>
      <c r="R175" s="243"/>
      <c r="S175" s="243"/>
      <c r="T175" s="239"/>
      <c r="U175" s="245" t="str">
        <f>IF(E175="","",IFERROR(VLOOKUP(E175,参加者名簿!$C$12:$H$111,4,FALSE),IFERROR(VLOOKUP(E175,他団体選手登録票!$C$12:$H$31,4,FALSE),"ERROR!!")))</f>
        <v/>
      </c>
      <c r="V175" s="246"/>
      <c r="W175" s="246"/>
      <c r="X175" s="247"/>
      <c r="Y175" s="245" t="str">
        <f>IF(I175="","",IFERROR(VLOOKUP(I175,参加者名簿!$C$12:$H$61,4,FALSE),IFERROR(VLOOKUP(I175,他団体選手登録票!$C$12:$H$31,4,FALSE),"ERROR!!")))</f>
        <v/>
      </c>
      <c r="Z175" s="246"/>
      <c r="AA175" s="246"/>
      <c r="AB175" s="247"/>
      <c r="AC175" s="245" t="str">
        <f>IF(M175="","",IFERROR(VLOOKUP(M175,参加者名簿!$C$12:$H$61,4,FALSE),IFERROR(VLOOKUP(M175,他団体選手登録票!$C$12:$H$31,4,FALSE),"ERROR!!")))</f>
        <v/>
      </c>
      <c r="AD175" s="246"/>
      <c r="AE175" s="246"/>
      <c r="AF175" s="247"/>
      <c r="AG175" s="245" t="str">
        <f>IF(Q175="","",IFERROR(VLOOKUP(Q175,参加者名簿!$C$12:$H$61,4,FALSE),IFERROR(VLOOKUP(Q175,他団体選手登録票!$C$12:$H$31,4,FALSE),"ERROR!!")))</f>
        <v/>
      </c>
      <c r="AH175" s="246"/>
      <c r="AI175" s="246"/>
      <c r="AJ175" s="247"/>
      <c r="AK175" s="92">
        <v>1</v>
      </c>
      <c r="AL175" s="236" t="str">
        <f>IFERROR(IF(COUNTIF(参加者名簿!$C$12:$E$111,E175),参加申込書本紙!$D$8,VLOOKUP(E175,他団体選手登録票!$C$12:$I$31,7,FALSE)),"")</f>
        <v/>
      </c>
      <c r="AM175" s="237"/>
      <c r="AN175" s="238"/>
      <c r="AO175" s="92">
        <v>2</v>
      </c>
      <c r="AP175" s="236" t="str">
        <f>IFERROR(IF(COUNTIF(参加者名簿!$C$12:$E$111,I175),参加申込書本紙!$D$8,VLOOKUP(I175,他団体選手登録票!$C$12:$I$31,7,FALSE)),"")</f>
        <v/>
      </c>
      <c r="AQ175" s="237"/>
      <c r="AR175" s="238"/>
      <c r="AS175" s="92">
        <v>3</v>
      </c>
      <c r="AT175" s="236" t="str">
        <f>IFERROR(IF(COUNTIF(参加者名簿!$C$12:$E$111,M175),参加申込書本紙!$D$8,VLOOKUP(M175,他団体選手登録票!$C$12:$I$31,7,FALSE)),"")</f>
        <v/>
      </c>
      <c r="AU175" s="237"/>
      <c r="AV175" s="238"/>
      <c r="AW175" s="92">
        <v>4</v>
      </c>
      <c r="AX175" s="236" t="str">
        <f>IFERROR(IF(COUNTIF(参加者名簿!$C$12:$E$111,Q175),参加申込書本紙!$D$8,VLOOKUP(Q175,他団体選手登録票!$C$12:$I$31,7,FALSE)),"")</f>
        <v/>
      </c>
      <c r="AY175" s="237"/>
      <c r="AZ175" s="238"/>
      <c r="BA175" s="24" t="s">
        <v>24</v>
      </c>
      <c r="BB175" s="93" t="str">
        <f>IF(BA175="相手方",0,IF(BA175="当方",COUNT(E175:T175),IF(BA175="個々",COUNTIF(AK175:AZ175,参加申込書本紙!$D$8),"")))</f>
        <v/>
      </c>
      <c r="BC175" s="25"/>
    </row>
    <row r="176" spans="1:55" ht="21.65" customHeight="1" thickBot="1" x14ac:dyDescent="0.6">
      <c r="A176" s="11"/>
      <c r="B176" s="91">
        <v>160</v>
      </c>
      <c r="C176" s="22"/>
      <c r="D176" s="23"/>
      <c r="E176" s="239"/>
      <c r="F176" s="240"/>
      <c r="G176" s="240"/>
      <c r="H176" s="241"/>
      <c r="I176" s="242"/>
      <c r="J176" s="243"/>
      <c r="K176" s="243"/>
      <c r="L176" s="244"/>
      <c r="M176" s="242"/>
      <c r="N176" s="243"/>
      <c r="O176" s="243"/>
      <c r="P176" s="244"/>
      <c r="Q176" s="242"/>
      <c r="R176" s="243"/>
      <c r="S176" s="243"/>
      <c r="T176" s="239"/>
      <c r="U176" s="245" t="str">
        <f>IF(E176="","",IFERROR(VLOOKUP(E176,参加者名簿!$C$12:$H$111,4,FALSE),IFERROR(VLOOKUP(E176,他団体選手登録票!$C$12:$H$31,4,FALSE),"ERROR!!")))</f>
        <v/>
      </c>
      <c r="V176" s="246"/>
      <c r="W176" s="246"/>
      <c r="X176" s="247"/>
      <c r="Y176" s="245" t="str">
        <f>IF(I176="","",IFERROR(VLOOKUP(I176,参加者名簿!$C$12:$H$61,4,FALSE),IFERROR(VLOOKUP(I176,他団体選手登録票!$C$12:$H$31,4,FALSE),"ERROR!!")))</f>
        <v/>
      </c>
      <c r="Z176" s="246"/>
      <c r="AA176" s="246"/>
      <c r="AB176" s="247"/>
      <c r="AC176" s="245" t="str">
        <f>IF(M176="","",IFERROR(VLOOKUP(M176,参加者名簿!$C$12:$H$61,4,FALSE),IFERROR(VLOOKUP(M176,他団体選手登録票!$C$12:$H$31,4,FALSE),"ERROR!!")))</f>
        <v/>
      </c>
      <c r="AD176" s="246"/>
      <c r="AE176" s="246"/>
      <c r="AF176" s="247"/>
      <c r="AG176" s="245" t="str">
        <f>IF(Q176="","",IFERROR(VLOOKUP(Q176,参加者名簿!$C$12:$H$61,4,FALSE),IFERROR(VLOOKUP(Q176,他団体選手登録票!$C$12:$H$31,4,FALSE),"ERROR!!")))</f>
        <v/>
      </c>
      <c r="AH176" s="246"/>
      <c r="AI176" s="246"/>
      <c r="AJ176" s="247"/>
      <c r="AK176" s="92">
        <v>1</v>
      </c>
      <c r="AL176" s="236" t="str">
        <f>IFERROR(IF(COUNTIF(参加者名簿!$C$12:$E$111,E176),参加申込書本紙!$D$8,VLOOKUP(E176,他団体選手登録票!$C$12:$I$31,7,FALSE)),"")</f>
        <v/>
      </c>
      <c r="AM176" s="237"/>
      <c r="AN176" s="238"/>
      <c r="AO176" s="92">
        <v>2</v>
      </c>
      <c r="AP176" s="236" t="str">
        <f>IFERROR(IF(COUNTIF(参加者名簿!$C$12:$E$111,I176),参加申込書本紙!$D$8,VLOOKUP(I176,他団体選手登録票!$C$12:$I$31,7,FALSE)),"")</f>
        <v/>
      </c>
      <c r="AQ176" s="237"/>
      <c r="AR176" s="238"/>
      <c r="AS176" s="92">
        <v>3</v>
      </c>
      <c r="AT176" s="236" t="str">
        <f>IFERROR(IF(COUNTIF(参加者名簿!$C$12:$E$111,M176),参加申込書本紙!$D$8,VLOOKUP(M176,他団体選手登録票!$C$12:$I$31,7,FALSE)),"")</f>
        <v/>
      </c>
      <c r="AU176" s="237"/>
      <c r="AV176" s="238"/>
      <c r="AW176" s="92">
        <v>4</v>
      </c>
      <c r="AX176" s="236" t="str">
        <f>IFERROR(IF(COUNTIF(参加者名簿!$C$12:$E$111,Q176),参加申込書本紙!$D$8,VLOOKUP(Q176,他団体選手登録票!$C$12:$I$31,7,FALSE)),"")</f>
        <v/>
      </c>
      <c r="AY176" s="237"/>
      <c r="AZ176" s="238"/>
      <c r="BA176" s="24" t="s">
        <v>24</v>
      </c>
      <c r="BB176" s="93" t="str">
        <f>IF(BA176="相手方",0,IF(BA176="当方",COUNT(E176:T176),IF(BA176="個々",COUNTIF(AK176:AZ176,参加申込書本紙!$D$8),"")))</f>
        <v/>
      </c>
      <c r="BC176" s="25"/>
    </row>
    <row r="177" spans="1:55" ht="21.65" customHeight="1" thickBot="1" x14ac:dyDescent="0.6">
      <c r="A177" s="11"/>
      <c r="B177" s="91">
        <v>161</v>
      </c>
      <c r="C177" s="22"/>
      <c r="D177" s="23"/>
      <c r="E177" s="239"/>
      <c r="F177" s="240"/>
      <c r="G177" s="240"/>
      <c r="H177" s="241"/>
      <c r="I177" s="242"/>
      <c r="J177" s="243"/>
      <c r="K177" s="243"/>
      <c r="L177" s="244"/>
      <c r="M177" s="242"/>
      <c r="N177" s="243"/>
      <c r="O177" s="243"/>
      <c r="P177" s="244"/>
      <c r="Q177" s="242"/>
      <c r="R177" s="243"/>
      <c r="S177" s="243"/>
      <c r="T177" s="239"/>
      <c r="U177" s="245" t="str">
        <f>IF(E177="","",IFERROR(VLOOKUP(E177,参加者名簿!$C$12:$H$111,4,FALSE),IFERROR(VLOOKUP(E177,他団体選手登録票!$C$12:$H$31,4,FALSE),"ERROR!!")))</f>
        <v/>
      </c>
      <c r="V177" s="246"/>
      <c r="W177" s="246"/>
      <c r="X177" s="247"/>
      <c r="Y177" s="245" t="str">
        <f>IF(I177="","",IFERROR(VLOOKUP(I177,参加者名簿!$C$12:$H$61,4,FALSE),IFERROR(VLOOKUP(I177,他団体選手登録票!$C$12:$H$31,4,FALSE),"ERROR!!")))</f>
        <v/>
      </c>
      <c r="Z177" s="246"/>
      <c r="AA177" s="246"/>
      <c r="AB177" s="247"/>
      <c r="AC177" s="245" t="str">
        <f>IF(M177="","",IFERROR(VLOOKUP(M177,参加者名簿!$C$12:$H$61,4,FALSE),IFERROR(VLOOKUP(M177,他団体選手登録票!$C$12:$H$31,4,FALSE),"ERROR!!")))</f>
        <v/>
      </c>
      <c r="AD177" s="246"/>
      <c r="AE177" s="246"/>
      <c r="AF177" s="247"/>
      <c r="AG177" s="245" t="str">
        <f>IF(Q177="","",IFERROR(VLOOKUP(Q177,参加者名簿!$C$12:$H$61,4,FALSE),IFERROR(VLOOKUP(Q177,他団体選手登録票!$C$12:$H$31,4,FALSE),"ERROR!!")))</f>
        <v/>
      </c>
      <c r="AH177" s="246"/>
      <c r="AI177" s="246"/>
      <c r="AJ177" s="247"/>
      <c r="AK177" s="92">
        <v>1</v>
      </c>
      <c r="AL177" s="236" t="str">
        <f>IFERROR(IF(COUNTIF(参加者名簿!$C$12:$E$111,E177),参加申込書本紙!$D$8,VLOOKUP(E177,他団体選手登録票!$C$12:$I$31,7,FALSE)),"")</f>
        <v/>
      </c>
      <c r="AM177" s="237"/>
      <c r="AN177" s="238"/>
      <c r="AO177" s="92">
        <v>2</v>
      </c>
      <c r="AP177" s="236" t="str">
        <f>IFERROR(IF(COUNTIF(参加者名簿!$C$12:$E$111,I177),参加申込書本紙!$D$8,VLOOKUP(I177,他団体選手登録票!$C$12:$I$31,7,FALSE)),"")</f>
        <v/>
      </c>
      <c r="AQ177" s="237"/>
      <c r="AR177" s="238"/>
      <c r="AS177" s="92">
        <v>3</v>
      </c>
      <c r="AT177" s="236" t="str">
        <f>IFERROR(IF(COUNTIF(参加者名簿!$C$12:$E$111,M177),参加申込書本紙!$D$8,VLOOKUP(M177,他団体選手登録票!$C$12:$I$31,7,FALSE)),"")</f>
        <v/>
      </c>
      <c r="AU177" s="237"/>
      <c r="AV177" s="238"/>
      <c r="AW177" s="92">
        <v>4</v>
      </c>
      <c r="AX177" s="236" t="str">
        <f>IFERROR(IF(COUNTIF(参加者名簿!$C$12:$E$111,Q177),参加申込書本紙!$D$8,VLOOKUP(Q177,他団体選手登録票!$C$12:$I$31,7,FALSE)),"")</f>
        <v/>
      </c>
      <c r="AY177" s="237"/>
      <c r="AZ177" s="238"/>
      <c r="BA177" s="24" t="s">
        <v>24</v>
      </c>
      <c r="BB177" s="93" t="str">
        <f>IF(BA177="相手方",0,IF(BA177="当方",COUNT(E177:T177),IF(BA177="個々",COUNTIF(AK177:AZ177,参加申込書本紙!$D$8),"")))</f>
        <v/>
      </c>
      <c r="BC177" s="25"/>
    </row>
    <row r="178" spans="1:55" ht="21.65" customHeight="1" thickBot="1" x14ac:dyDescent="0.6">
      <c r="A178" s="11"/>
      <c r="B178" s="91">
        <v>162</v>
      </c>
      <c r="C178" s="22"/>
      <c r="D178" s="23"/>
      <c r="E178" s="239"/>
      <c r="F178" s="240"/>
      <c r="G178" s="240"/>
      <c r="H178" s="241"/>
      <c r="I178" s="242"/>
      <c r="J178" s="243"/>
      <c r="K178" s="243"/>
      <c r="L178" s="244"/>
      <c r="M178" s="242"/>
      <c r="N178" s="243"/>
      <c r="O178" s="243"/>
      <c r="P178" s="244"/>
      <c r="Q178" s="242"/>
      <c r="R178" s="243"/>
      <c r="S178" s="243"/>
      <c r="T178" s="239"/>
      <c r="U178" s="245" t="str">
        <f>IF(E178="","",IFERROR(VLOOKUP(E178,参加者名簿!$C$12:$H$111,4,FALSE),IFERROR(VLOOKUP(E178,他団体選手登録票!$C$12:$H$31,4,FALSE),"ERROR!!")))</f>
        <v/>
      </c>
      <c r="V178" s="246"/>
      <c r="W178" s="246"/>
      <c r="X178" s="247"/>
      <c r="Y178" s="245" t="str">
        <f>IF(I178="","",IFERROR(VLOOKUP(I178,参加者名簿!$C$12:$H$61,4,FALSE),IFERROR(VLOOKUP(I178,他団体選手登録票!$C$12:$H$31,4,FALSE),"ERROR!!")))</f>
        <v/>
      </c>
      <c r="Z178" s="246"/>
      <c r="AA178" s="246"/>
      <c r="AB178" s="247"/>
      <c r="AC178" s="245" t="str">
        <f>IF(M178="","",IFERROR(VLOOKUP(M178,参加者名簿!$C$12:$H$61,4,FALSE),IFERROR(VLOOKUP(M178,他団体選手登録票!$C$12:$H$31,4,FALSE),"ERROR!!")))</f>
        <v/>
      </c>
      <c r="AD178" s="246"/>
      <c r="AE178" s="246"/>
      <c r="AF178" s="247"/>
      <c r="AG178" s="245" t="str">
        <f>IF(Q178="","",IFERROR(VLOOKUP(Q178,参加者名簿!$C$12:$H$61,4,FALSE),IFERROR(VLOOKUP(Q178,他団体選手登録票!$C$12:$H$31,4,FALSE),"ERROR!!")))</f>
        <v/>
      </c>
      <c r="AH178" s="246"/>
      <c r="AI178" s="246"/>
      <c r="AJ178" s="247"/>
      <c r="AK178" s="92">
        <v>1</v>
      </c>
      <c r="AL178" s="236" t="str">
        <f>IFERROR(IF(COUNTIF(参加者名簿!$C$12:$E$111,E178),参加申込書本紙!$D$8,VLOOKUP(E178,他団体選手登録票!$C$12:$I$31,7,FALSE)),"")</f>
        <v/>
      </c>
      <c r="AM178" s="237"/>
      <c r="AN178" s="238"/>
      <c r="AO178" s="92">
        <v>2</v>
      </c>
      <c r="AP178" s="236" t="str">
        <f>IFERROR(IF(COUNTIF(参加者名簿!$C$12:$E$111,I178),参加申込書本紙!$D$8,VLOOKUP(I178,他団体選手登録票!$C$12:$I$31,7,FALSE)),"")</f>
        <v/>
      </c>
      <c r="AQ178" s="237"/>
      <c r="AR178" s="238"/>
      <c r="AS178" s="92">
        <v>3</v>
      </c>
      <c r="AT178" s="236" t="str">
        <f>IFERROR(IF(COUNTIF(参加者名簿!$C$12:$E$111,M178),参加申込書本紙!$D$8,VLOOKUP(M178,他団体選手登録票!$C$12:$I$31,7,FALSE)),"")</f>
        <v/>
      </c>
      <c r="AU178" s="237"/>
      <c r="AV178" s="238"/>
      <c r="AW178" s="92">
        <v>4</v>
      </c>
      <c r="AX178" s="236" t="str">
        <f>IFERROR(IF(COUNTIF(参加者名簿!$C$12:$E$111,Q178),参加申込書本紙!$D$8,VLOOKUP(Q178,他団体選手登録票!$C$12:$I$31,7,FALSE)),"")</f>
        <v/>
      </c>
      <c r="AY178" s="237"/>
      <c r="AZ178" s="238"/>
      <c r="BA178" s="24" t="s">
        <v>24</v>
      </c>
      <c r="BB178" s="93" t="str">
        <f>IF(BA178="相手方",0,IF(BA178="当方",COUNT(E178:T178),IF(BA178="個々",COUNTIF(AK178:AZ178,参加申込書本紙!$D$8),"")))</f>
        <v/>
      </c>
      <c r="BC178" s="25"/>
    </row>
    <row r="179" spans="1:55" ht="21.65" customHeight="1" thickBot="1" x14ac:dyDescent="0.6">
      <c r="A179" s="11"/>
      <c r="B179" s="91">
        <v>163</v>
      </c>
      <c r="C179" s="22"/>
      <c r="D179" s="23"/>
      <c r="E179" s="239"/>
      <c r="F179" s="240"/>
      <c r="G179" s="240"/>
      <c r="H179" s="241"/>
      <c r="I179" s="242"/>
      <c r="J179" s="243"/>
      <c r="K179" s="243"/>
      <c r="L179" s="244"/>
      <c r="M179" s="242"/>
      <c r="N179" s="243"/>
      <c r="O179" s="243"/>
      <c r="P179" s="244"/>
      <c r="Q179" s="242"/>
      <c r="R179" s="243"/>
      <c r="S179" s="243"/>
      <c r="T179" s="239"/>
      <c r="U179" s="245" t="str">
        <f>IF(E179="","",IFERROR(VLOOKUP(E179,参加者名簿!$C$12:$H$111,4,FALSE),IFERROR(VLOOKUP(E179,他団体選手登録票!$C$12:$H$31,4,FALSE),"ERROR!!")))</f>
        <v/>
      </c>
      <c r="V179" s="246"/>
      <c r="W179" s="246"/>
      <c r="X179" s="247"/>
      <c r="Y179" s="245" t="str">
        <f>IF(I179="","",IFERROR(VLOOKUP(I179,参加者名簿!$C$12:$H$61,4,FALSE),IFERROR(VLOOKUP(I179,他団体選手登録票!$C$12:$H$31,4,FALSE),"ERROR!!")))</f>
        <v/>
      </c>
      <c r="Z179" s="246"/>
      <c r="AA179" s="246"/>
      <c r="AB179" s="247"/>
      <c r="AC179" s="245" t="str">
        <f>IF(M179="","",IFERROR(VLOOKUP(M179,参加者名簿!$C$12:$H$61,4,FALSE),IFERROR(VLOOKUP(M179,他団体選手登録票!$C$12:$H$31,4,FALSE),"ERROR!!")))</f>
        <v/>
      </c>
      <c r="AD179" s="246"/>
      <c r="AE179" s="246"/>
      <c r="AF179" s="247"/>
      <c r="AG179" s="245" t="str">
        <f>IF(Q179="","",IFERROR(VLOOKUP(Q179,参加者名簿!$C$12:$H$61,4,FALSE),IFERROR(VLOOKUP(Q179,他団体選手登録票!$C$12:$H$31,4,FALSE),"ERROR!!")))</f>
        <v/>
      </c>
      <c r="AH179" s="246"/>
      <c r="AI179" s="246"/>
      <c r="AJ179" s="247"/>
      <c r="AK179" s="92">
        <v>1</v>
      </c>
      <c r="AL179" s="236" t="str">
        <f>IFERROR(IF(COUNTIF(参加者名簿!$C$12:$E$111,E179),参加申込書本紙!$D$8,VLOOKUP(E179,他団体選手登録票!$C$12:$I$31,7,FALSE)),"")</f>
        <v/>
      </c>
      <c r="AM179" s="237"/>
      <c r="AN179" s="238"/>
      <c r="AO179" s="92">
        <v>2</v>
      </c>
      <c r="AP179" s="236" t="str">
        <f>IFERROR(IF(COUNTIF(参加者名簿!$C$12:$E$111,I179),参加申込書本紙!$D$8,VLOOKUP(I179,他団体選手登録票!$C$12:$I$31,7,FALSE)),"")</f>
        <v/>
      </c>
      <c r="AQ179" s="237"/>
      <c r="AR179" s="238"/>
      <c r="AS179" s="92">
        <v>3</v>
      </c>
      <c r="AT179" s="236" t="str">
        <f>IFERROR(IF(COUNTIF(参加者名簿!$C$12:$E$111,M179),参加申込書本紙!$D$8,VLOOKUP(M179,他団体選手登録票!$C$12:$I$31,7,FALSE)),"")</f>
        <v/>
      </c>
      <c r="AU179" s="237"/>
      <c r="AV179" s="238"/>
      <c r="AW179" s="92">
        <v>4</v>
      </c>
      <c r="AX179" s="236" t="str">
        <f>IFERROR(IF(COUNTIF(参加者名簿!$C$12:$E$111,Q179),参加申込書本紙!$D$8,VLOOKUP(Q179,他団体選手登録票!$C$12:$I$31,7,FALSE)),"")</f>
        <v/>
      </c>
      <c r="AY179" s="237"/>
      <c r="AZ179" s="238"/>
      <c r="BA179" s="24" t="s">
        <v>24</v>
      </c>
      <c r="BB179" s="93" t="str">
        <f>IF(BA179="相手方",0,IF(BA179="当方",COUNT(E179:T179),IF(BA179="個々",COUNTIF(AK179:AZ179,参加申込書本紙!$D$8),"")))</f>
        <v/>
      </c>
      <c r="BC179" s="25"/>
    </row>
    <row r="180" spans="1:55" ht="21.65" customHeight="1" thickBot="1" x14ac:dyDescent="0.6">
      <c r="A180" s="11"/>
      <c r="B180" s="91">
        <v>164</v>
      </c>
      <c r="C180" s="22"/>
      <c r="D180" s="23"/>
      <c r="E180" s="239"/>
      <c r="F180" s="240"/>
      <c r="G180" s="240"/>
      <c r="H180" s="241"/>
      <c r="I180" s="242"/>
      <c r="J180" s="243"/>
      <c r="K180" s="243"/>
      <c r="L180" s="244"/>
      <c r="M180" s="242"/>
      <c r="N180" s="243"/>
      <c r="O180" s="243"/>
      <c r="P180" s="244"/>
      <c r="Q180" s="242"/>
      <c r="R180" s="243"/>
      <c r="S180" s="243"/>
      <c r="T180" s="239"/>
      <c r="U180" s="245" t="str">
        <f>IF(E180="","",IFERROR(VLOOKUP(E180,参加者名簿!$C$12:$H$111,4,FALSE),IFERROR(VLOOKUP(E180,他団体選手登録票!$C$12:$H$31,4,FALSE),"ERROR!!")))</f>
        <v/>
      </c>
      <c r="V180" s="246"/>
      <c r="W180" s="246"/>
      <c r="X180" s="247"/>
      <c r="Y180" s="245" t="str">
        <f>IF(I180="","",IFERROR(VLOOKUP(I180,参加者名簿!$C$12:$H$61,4,FALSE),IFERROR(VLOOKUP(I180,他団体選手登録票!$C$12:$H$31,4,FALSE),"ERROR!!")))</f>
        <v/>
      </c>
      <c r="Z180" s="246"/>
      <c r="AA180" s="246"/>
      <c r="AB180" s="247"/>
      <c r="AC180" s="245" t="str">
        <f>IF(M180="","",IFERROR(VLOOKUP(M180,参加者名簿!$C$12:$H$61,4,FALSE),IFERROR(VLOOKUP(M180,他団体選手登録票!$C$12:$H$31,4,FALSE),"ERROR!!")))</f>
        <v/>
      </c>
      <c r="AD180" s="246"/>
      <c r="AE180" s="246"/>
      <c r="AF180" s="247"/>
      <c r="AG180" s="245" t="str">
        <f>IF(Q180="","",IFERROR(VLOOKUP(Q180,参加者名簿!$C$12:$H$61,4,FALSE),IFERROR(VLOOKUP(Q180,他団体選手登録票!$C$12:$H$31,4,FALSE),"ERROR!!")))</f>
        <v/>
      </c>
      <c r="AH180" s="246"/>
      <c r="AI180" s="246"/>
      <c r="AJ180" s="247"/>
      <c r="AK180" s="92">
        <v>1</v>
      </c>
      <c r="AL180" s="236" t="str">
        <f>IFERROR(IF(COUNTIF(参加者名簿!$C$12:$E$111,E180),参加申込書本紙!$D$8,VLOOKUP(E180,他団体選手登録票!$C$12:$I$31,7,FALSE)),"")</f>
        <v/>
      </c>
      <c r="AM180" s="237"/>
      <c r="AN180" s="238"/>
      <c r="AO180" s="92">
        <v>2</v>
      </c>
      <c r="AP180" s="236" t="str">
        <f>IFERROR(IF(COUNTIF(参加者名簿!$C$12:$E$111,I180),参加申込書本紙!$D$8,VLOOKUP(I180,他団体選手登録票!$C$12:$I$31,7,FALSE)),"")</f>
        <v/>
      </c>
      <c r="AQ180" s="237"/>
      <c r="AR180" s="238"/>
      <c r="AS180" s="92">
        <v>3</v>
      </c>
      <c r="AT180" s="236" t="str">
        <f>IFERROR(IF(COUNTIF(参加者名簿!$C$12:$E$111,M180),参加申込書本紙!$D$8,VLOOKUP(M180,他団体選手登録票!$C$12:$I$31,7,FALSE)),"")</f>
        <v/>
      </c>
      <c r="AU180" s="237"/>
      <c r="AV180" s="238"/>
      <c r="AW180" s="92">
        <v>4</v>
      </c>
      <c r="AX180" s="236" t="str">
        <f>IFERROR(IF(COUNTIF(参加者名簿!$C$12:$E$111,Q180),参加申込書本紙!$D$8,VLOOKUP(Q180,他団体選手登録票!$C$12:$I$31,7,FALSE)),"")</f>
        <v/>
      </c>
      <c r="AY180" s="237"/>
      <c r="AZ180" s="238"/>
      <c r="BA180" s="24" t="s">
        <v>24</v>
      </c>
      <c r="BB180" s="93" t="str">
        <f>IF(BA180="相手方",0,IF(BA180="当方",COUNT(E180:T180),IF(BA180="個々",COUNTIF(AK180:AZ180,参加申込書本紙!$D$8),"")))</f>
        <v/>
      </c>
      <c r="BC180" s="25"/>
    </row>
    <row r="181" spans="1:55" ht="21.65" customHeight="1" thickBot="1" x14ac:dyDescent="0.6">
      <c r="A181" s="11"/>
      <c r="B181" s="91">
        <v>165</v>
      </c>
      <c r="C181" s="22"/>
      <c r="D181" s="23"/>
      <c r="E181" s="239"/>
      <c r="F181" s="240"/>
      <c r="G181" s="240"/>
      <c r="H181" s="241"/>
      <c r="I181" s="242"/>
      <c r="J181" s="243"/>
      <c r="K181" s="243"/>
      <c r="L181" s="244"/>
      <c r="M181" s="242"/>
      <c r="N181" s="243"/>
      <c r="O181" s="243"/>
      <c r="P181" s="244"/>
      <c r="Q181" s="242"/>
      <c r="R181" s="243"/>
      <c r="S181" s="243"/>
      <c r="T181" s="239"/>
      <c r="U181" s="245" t="str">
        <f>IF(E181="","",IFERROR(VLOOKUP(E181,参加者名簿!$C$12:$H$111,4,FALSE),IFERROR(VLOOKUP(E181,他団体選手登録票!$C$12:$H$31,4,FALSE),"ERROR!!")))</f>
        <v/>
      </c>
      <c r="V181" s="246"/>
      <c r="W181" s="246"/>
      <c r="X181" s="247"/>
      <c r="Y181" s="245" t="str">
        <f>IF(I181="","",IFERROR(VLOOKUP(I181,参加者名簿!$C$12:$H$61,4,FALSE),IFERROR(VLOOKUP(I181,他団体選手登録票!$C$12:$H$31,4,FALSE),"ERROR!!")))</f>
        <v/>
      </c>
      <c r="Z181" s="246"/>
      <c r="AA181" s="246"/>
      <c r="AB181" s="247"/>
      <c r="AC181" s="245" t="str">
        <f>IF(M181="","",IFERROR(VLOOKUP(M181,参加者名簿!$C$12:$H$61,4,FALSE),IFERROR(VLOOKUP(M181,他団体選手登録票!$C$12:$H$31,4,FALSE),"ERROR!!")))</f>
        <v/>
      </c>
      <c r="AD181" s="246"/>
      <c r="AE181" s="246"/>
      <c r="AF181" s="247"/>
      <c r="AG181" s="245" t="str">
        <f>IF(Q181="","",IFERROR(VLOOKUP(Q181,参加者名簿!$C$12:$H$61,4,FALSE),IFERROR(VLOOKUP(Q181,他団体選手登録票!$C$12:$H$31,4,FALSE),"ERROR!!")))</f>
        <v/>
      </c>
      <c r="AH181" s="246"/>
      <c r="AI181" s="246"/>
      <c r="AJ181" s="247"/>
      <c r="AK181" s="92">
        <v>1</v>
      </c>
      <c r="AL181" s="236" t="str">
        <f>IFERROR(IF(COUNTIF(参加者名簿!$C$12:$E$111,E181),参加申込書本紙!$D$8,VLOOKUP(E181,他団体選手登録票!$C$12:$I$31,7,FALSE)),"")</f>
        <v/>
      </c>
      <c r="AM181" s="237"/>
      <c r="AN181" s="238"/>
      <c r="AO181" s="92">
        <v>2</v>
      </c>
      <c r="AP181" s="236" t="str">
        <f>IFERROR(IF(COUNTIF(参加者名簿!$C$12:$E$111,I181),参加申込書本紙!$D$8,VLOOKUP(I181,他団体選手登録票!$C$12:$I$31,7,FALSE)),"")</f>
        <v/>
      </c>
      <c r="AQ181" s="237"/>
      <c r="AR181" s="238"/>
      <c r="AS181" s="92">
        <v>3</v>
      </c>
      <c r="AT181" s="236" t="str">
        <f>IFERROR(IF(COUNTIF(参加者名簿!$C$12:$E$111,M181),参加申込書本紙!$D$8,VLOOKUP(M181,他団体選手登録票!$C$12:$I$31,7,FALSE)),"")</f>
        <v/>
      </c>
      <c r="AU181" s="237"/>
      <c r="AV181" s="238"/>
      <c r="AW181" s="92">
        <v>4</v>
      </c>
      <c r="AX181" s="236" t="str">
        <f>IFERROR(IF(COUNTIF(参加者名簿!$C$12:$E$111,Q181),参加申込書本紙!$D$8,VLOOKUP(Q181,他団体選手登録票!$C$12:$I$31,7,FALSE)),"")</f>
        <v/>
      </c>
      <c r="AY181" s="237"/>
      <c r="AZ181" s="238"/>
      <c r="BA181" s="24" t="s">
        <v>24</v>
      </c>
      <c r="BB181" s="93" t="str">
        <f>IF(BA181="相手方",0,IF(BA181="当方",COUNT(E181:T181),IF(BA181="個々",COUNTIF(AK181:AZ181,参加申込書本紙!$D$8),"")))</f>
        <v/>
      </c>
      <c r="BC181" s="25"/>
    </row>
    <row r="182" spans="1:55" ht="21.65" customHeight="1" thickBot="1" x14ac:dyDescent="0.6">
      <c r="A182" s="11"/>
      <c r="B182" s="91">
        <v>166</v>
      </c>
      <c r="C182" s="22"/>
      <c r="D182" s="23"/>
      <c r="E182" s="239"/>
      <c r="F182" s="240"/>
      <c r="G182" s="240"/>
      <c r="H182" s="241"/>
      <c r="I182" s="242"/>
      <c r="J182" s="243"/>
      <c r="K182" s="243"/>
      <c r="L182" s="244"/>
      <c r="M182" s="242"/>
      <c r="N182" s="243"/>
      <c r="O182" s="243"/>
      <c r="P182" s="244"/>
      <c r="Q182" s="242"/>
      <c r="R182" s="243"/>
      <c r="S182" s="243"/>
      <c r="T182" s="239"/>
      <c r="U182" s="245" t="str">
        <f>IF(E182="","",IFERROR(VLOOKUP(E182,参加者名簿!$C$12:$H$111,4,FALSE),IFERROR(VLOOKUP(E182,他団体選手登録票!$C$12:$H$31,4,FALSE),"ERROR!!")))</f>
        <v/>
      </c>
      <c r="V182" s="246"/>
      <c r="W182" s="246"/>
      <c r="X182" s="247"/>
      <c r="Y182" s="245" t="str">
        <f>IF(I182="","",IFERROR(VLOOKUP(I182,参加者名簿!$C$12:$H$61,4,FALSE),IFERROR(VLOOKUP(I182,他団体選手登録票!$C$12:$H$31,4,FALSE),"ERROR!!")))</f>
        <v/>
      </c>
      <c r="Z182" s="246"/>
      <c r="AA182" s="246"/>
      <c r="AB182" s="247"/>
      <c r="AC182" s="245" t="str">
        <f>IF(M182="","",IFERROR(VLOOKUP(M182,参加者名簿!$C$12:$H$61,4,FALSE),IFERROR(VLOOKUP(M182,他団体選手登録票!$C$12:$H$31,4,FALSE),"ERROR!!")))</f>
        <v/>
      </c>
      <c r="AD182" s="246"/>
      <c r="AE182" s="246"/>
      <c r="AF182" s="247"/>
      <c r="AG182" s="245" t="str">
        <f>IF(Q182="","",IFERROR(VLOOKUP(Q182,参加者名簿!$C$12:$H$61,4,FALSE),IFERROR(VLOOKUP(Q182,他団体選手登録票!$C$12:$H$31,4,FALSE),"ERROR!!")))</f>
        <v/>
      </c>
      <c r="AH182" s="246"/>
      <c r="AI182" s="246"/>
      <c r="AJ182" s="247"/>
      <c r="AK182" s="92">
        <v>1</v>
      </c>
      <c r="AL182" s="236" t="str">
        <f>IFERROR(IF(COUNTIF(参加者名簿!$C$12:$E$111,E182),参加申込書本紙!$D$8,VLOOKUP(E182,他団体選手登録票!$C$12:$I$31,7,FALSE)),"")</f>
        <v/>
      </c>
      <c r="AM182" s="237"/>
      <c r="AN182" s="238"/>
      <c r="AO182" s="92">
        <v>2</v>
      </c>
      <c r="AP182" s="236" t="str">
        <f>IFERROR(IF(COUNTIF(参加者名簿!$C$12:$E$111,I182),参加申込書本紙!$D$8,VLOOKUP(I182,他団体選手登録票!$C$12:$I$31,7,FALSE)),"")</f>
        <v/>
      </c>
      <c r="AQ182" s="237"/>
      <c r="AR182" s="238"/>
      <c r="AS182" s="92">
        <v>3</v>
      </c>
      <c r="AT182" s="236" t="str">
        <f>IFERROR(IF(COUNTIF(参加者名簿!$C$12:$E$111,M182),参加申込書本紙!$D$8,VLOOKUP(M182,他団体選手登録票!$C$12:$I$31,7,FALSE)),"")</f>
        <v/>
      </c>
      <c r="AU182" s="237"/>
      <c r="AV182" s="238"/>
      <c r="AW182" s="92">
        <v>4</v>
      </c>
      <c r="AX182" s="236" t="str">
        <f>IFERROR(IF(COUNTIF(参加者名簿!$C$12:$E$111,Q182),参加申込書本紙!$D$8,VLOOKUP(Q182,他団体選手登録票!$C$12:$I$31,7,FALSE)),"")</f>
        <v/>
      </c>
      <c r="AY182" s="237"/>
      <c r="AZ182" s="238"/>
      <c r="BA182" s="24" t="s">
        <v>24</v>
      </c>
      <c r="BB182" s="93" t="str">
        <f>IF(BA182="相手方",0,IF(BA182="当方",COUNT(E182:T182),IF(BA182="個々",COUNTIF(AK182:AZ182,参加申込書本紙!$D$8),"")))</f>
        <v/>
      </c>
      <c r="BC182" s="25"/>
    </row>
    <row r="183" spans="1:55" ht="21.65" customHeight="1" thickBot="1" x14ac:dyDescent="0.6">
      <c r="A183" s="11"/>
      <c r="B183" s="91">
        <v>167</v>
      </c>
      <c r="C183" s="22"/>
      <c r="D183" s="23"/>
      <c r="E183" s="239"/>
      <c r="F183" s="240"/>
      <c r="G183" s="240"/>
      <c r="H183" s="241"/>
      <c r="I183" s="242"/>
      <c r="J183" s="243"/>
      <c r="K183" s="243"/>
      <c r="L183" s="244"/>
      <c r="M183" s="242"/>
      <c r="N183" s="243"/>
      <c r="O183" s="243"/>
      <c r="P183" s="244"/>
      <c r="Q183" s="242"/>
      <c r="R183" s="243"/>
      <c r="S183" s="243"/>
      <c r="T183" s="239"/>
      <c r="U183" s="245" t="str">
        <f>IF(E183="","",IFERROR(VLOOKUP(E183,参加者名簿!$C$12:$H$111,4,FALSE),IFERROR(VLOOKUP(E183,他団体選手登録票!$C$12:$H$31,4,FALSE),"ERROR!!")))</f>
        <v/>
      </c>
      <c r="V183" s="246"/>
      <c r="W183" s="246"/>
      <c r="X183" s="247"/>
      <c r="Y183" s="245" t="str">
        <f>IF(I183="","",IFERROR(VLOOKUP(I183,参加者名簿!$C$12:$H$61,4,FALSE),IFERROR(VLOOKUP(I183,他団体選手登録票!$C$12:$H$31,4,FALSE),"ERROR!!")))</f>
        <v/>
      </c>
      <c r="Z183" s="246"/>
      <c r="AA183" s="246"/>
      <c r="AB183" s="247"/>
      <c r="AC183" s="245" t="str">
        <f>IF(M183="","",IFERROR(VLOOKUP(M183,参加者名簿!$C$12:$H$61,4,FALSE),IFERROR(VLOOKUP(M183,他団体選手登録票!$C$12:$H$31,4,FALSE),"ERROR!!")))</f>
        <v/>
      </c>
      <c r="AD183" s="246"/>
      <c r="AE183" s="246"/>
      <c r="AF183" s="247"/>
      <c r="AG183" s="245" t="str">
        <f>IF(Q183="","",IFERROR(VLOOKUP(Q183,参加者名簿!$C$12:$H$61,4,FALSE),IFERROR(VLOOKUP(Q183,他団体選手登録票!$C$12:$H$31,4,FALSE),"ERROR!!")))</f>
        <v/>
      </c>
      <c r="AH183" s="246"/>
      <c r="AI183" s="246"/>
      <c r="AJ183" s="247"/>
      <c r="AK183" s="92">
        <v>1</v>
      </c>
      <c r="AL183" s="236" t="str">
        <f>IFERROR(IF(COUNTIF(参加者名簿!$C$12:$E$111,E183),参加申込書本紙!$D$8,VLOOKUP(E183,他団体選手登録票!$C$12:$I$31,7,FALSE)),"")</f>
        <v/>
      </c>
      <c r="AM183" s="237"/>
      <c r="AN183" s="238"/>
      <c r="AO183" s="92">
        <v>2</v>
      </c>
      <c r="AP183" s="236" t="str">
        <f>IFERROR(IF(COUNTIF(参加者名簿!$C$12:$E$111,I183),参加申込書本紙!$D$8,VLOOKUP(I183,他団体選手登録票!$C$12:$I$31,7,FALSE)),"")</f>
        <v/>
      </c>
      <c r="AQ183" s="237"/>
      <c r="AR183" s="238"/>
      <c r="AS183" s="92">
        <v>3</v>
      </c>
      <c r="AT183" s="236" t="str">
        <f>IFERROR(IF(COUNTIF(参加者名簿!$C$12:$E$111,M183),参加申込書本紙!$D$8,VLOOKUP(M183,他団体選手登録票!$C$12:$I$31,7,FALSE)),"")</f>
        <v/>
      </c>
      <c r="AU183" s="237"/>
      <c r="AV183" s="238"/>
      <c r="AW183" s="92">
        <v>4</v>
      </c>
      <c r="AX183" s="236" t="str">
        <f>IFERROR(IF(COUNTIF(参加者名簿!$C$12:$E$111,Q183),参加申込書本紙!$D$8,VLOOKUP(Q183,他団体選手登録票!$C$12:$I$31,7,FALSE)),"")</f>
        <v/>
      </c>
      <c r="AY183" s="237"/>
      <c r="AZ183" s="238"/>
      <c r="BA183" s="24" t="s">
        <v>24</v>
      </c>
      <c r="BB183" s="93" t="str">
        <f>IF(BA183="相手方",0,IF(BA183="当方",COUNT(E183:T183),IF(BA183="個々",COUNTIF(AK183:AZ183,参加申込書本紙!$D$8),"")))</f>
        <v/>
      </c>
      <c r="BC183" s="25"/>
    </row>
    <row r="184" spans="1:55" ht="21.65" customHeight="1" thickBot="1" x14ac:dyDescent="0.6">
      <c r="A184" s="11"/>
      <c r="B184" s="91">
        <v>168</v>
      </c>
      <c r="C184" s="22"/>
      <c r="D184" s="23"/>
      <c r="E184" s="239"/>
      <c r="F184" s="240"/>
      <c r="G184" s="240"/>
      <c r="H184" s="241"/>
      <c r="I184" s="242"/>
      <c r="J184" s="243"/>
      <c r="K184" s="243"/>
      <c r="L184" s="244"/>
      <c r="M184" s="242"/>
      <c r="N184" s="243"/>
      <c r="O184" s="243"/>
      <c r="P184" s="244"/>
      <c r="Q184" s="242"/>
      <c r="R184" s="243"/>
      <c r="S184" s="243"/>
      <c r="T184" s="239"/>
      <c r="U184" s="245" t="str">
        <f>IF(E184="","",IFERROR(VLOOKUP(E184,参加者名簿!$C$12:$H$111,4,FALSE),IFERROR(VLOOKUP(E184,他団体選手登録票!$C$12:$H$31,4,FALSE),"ERROR!!")))</f>
        <v/>
      </c>
      <c r="V184" s="246"/>
      <c r="W184" s="246"/>
      <c r="X184" s="247"/>
      <c r="Y184" s="245" t="str">
        <f>IF(I184="","",IFERROR(VLOOKUP(I184,参加者名簿!$C$12:$H$61,4,FALSE),IFERROR(VLOOKUP(I184,他団体選手登録票!$C$12:$H$31,4,FALSE),"ERROR!!")))</f>
        <v/>
      </c>
      <c r="Z184" s="246"/>
      <c r="AA184" s="246"/>
      <c r="AB184" s="247"/>
      <c r="AC184" s="245" t="str">
        <f>IF(M184="","",IFERROR(VLOOKUP(M184,参加者名簿!$C$12:$H$61,4,FALSE),IFERROR(VLOOKUP(M184,他団体選手登録票!$C$12:$H$31,4,FALSE),"ERROR!!")))</f>
        <v/>
      </c>
      <c r="AD184" s="246"/>
      <c r="AE184" s="246"/>
      <c r="AF184" s="247"/>
      <c r="AG184" s="245" t="str">
        <f>IF(Q184="","",IFERROR(VLOOKUP(Q184,参加者名簿!$C$12:$H$61,4,FALSE),IFERROR(VLOOKUP(Q184,他団体選手登録票!$C$12:$H$31,4,FALSE),"ERROR!!")))</f>
        <v/>
      </c>
      <c r="AH184" s="246"/>
      <c r="AI184" s="246"/>
      <c r="AJ184" s="247"/>
      <c r="AK184" s="92">
        <v>1</v>
      </c>
      <c r="AL184" s="236" t="str">
        <f>IFERROR(IF(COUNTIF(参加者名簿!$C$12:$E$111,E184),参加申込書本紙!$D$8,VLOOKUP(E184,他団体選手登録票!$C$12:$I$31,7,FALSE)),"")</f>
        <v/>
      </c>
      <c r="AM184" s="237"/>
      <c r="AN184" s="238"/>
      <c r="AO184" s="92">
        <v>2</v>
      </c>
      <c r="AP184" s="236" t="str">
        <f>IFERROR(IF(COUNTIF(参加者名簿!$C$12:$E$111,I184),参加申込書本紙!$D$8,VLOOKUP(I184,他団体選手登録票!$C$12:$I$31,7,FALSE)),"")</f>
        <v/>
      </c>
      <c r="AQ184" s="237"/>
      <c r="AR184" s="238"/>
      <c r="AS184" s="92">
        <v>3</v>
      </c>
      <c r="AT184" s="236" t="str">
        <f>IFERROR(IF(COUNTIF(参加者名簿!$C$12:$E$111,M184),参加申込書本紙!$D$8,VLOOKUP(M184,他団体選手登録票!$C$12:$I$31,7,FALSE)),"")</f>
        <v/>
      </c>
      <c r="AU184" s="237"/>
      <c r="AV184" s="238"/>
      <c r="AW184" s="92">
        <v>4</v>
      </c>
      <c r="AX184" s="236" t="str">
        <f>IFERROR(IF(COUNTIF(参加者名簿!$C$12:$E$111,Q184),参加申込書本紙!$D$8,VLOOKUP(Q184,他団体選手登録票!$C$12:$I$31,7,FALSE)),"")</f>
        <v/>
      </c>
      <c r="AY184" s="237"/>
      <c r="AZ184" s="238"/>
      <c r="BA184" s="24" t="s">
        <v>24</v>
      </c>
      <c r="BB184" s="93" t="str">
        <f>IF(BA184="相手方",0,IF(BA184="当方",COUNT(E184:T184),IF(BA184="個々",COUNTIF(AK184:AZ184,参加申込書本紙!$D$8),"")))</f>
        <v/>
      </c>
      <c r="BC184" s="25"/>
    </row>
    <row r="185" spans="1:55" ht="21.65" customHeight="1" thickBot="1" x14ac:dyDescent="0.6">
      <c r="A185" s="11"/>
      <c r="B185" s="91">
        <v>169</v>
      </c>
      <c r="C185" s="22"/>
      <c r="D185" s="23"/>
      <c r="E185" s="239"/>
      <c r="F185" s="240"/>
      <c r="G185" s="240"/>
      <c r="H185" s="241"/>
      <c r="I185" s="242"/>
      <c r="J185" s="243"/>
      <c r="K185" s="243"/>
      <c r="L185" s="244"/>
      <c r="M185" s="242"/>
      <c r="N185" s="243"/>
      <c r="O185" s="243"/>
      <c r="P185" s="244"/>
      <c r="Q185" s="242"/>
      <c r="R185" s="243"/>
      <c r="S185" s="243"/>
      <c r="T185" s="239"/>
      <c r="U185" s="245" t="str">
        <f>IF(E185="","",IFERROR(VLOOKUP(E185,参加者名簿!$C$12:$H$111,4,FALSE),IFERROR(VLOOKUP(E185,他団体選手登録票!$C$12:$H$31,4,FALSE),"ERROR!!")))</f>
        <v/>
      </c>
      <c r="V185" s="246"/>
      <c r="W185" s="246"/>
      <c r="X185" s="247"/>
      <c r="Y185" s="245" t="str">
        <f>IF(I185="","",IFERROR(VLOOKUP(I185,参加者名簿!$C$12:$H$61,4,FALSE),IFERROR(VLOOKUP(I185,他団体選手登録票!$C$12:$H$31,4,FALSE),"ERROR!!")))</f>
        <v/>
      </c>
      <c r="Z185" s="246"/>
      <c r="AA185" s="246"/>
      <c r="AB185" s="247"/>
      <c r="AC185" s="245" t="str">
        <f>IF(M185="","",IFERROR(VLOOKUP(M185,参加者名簿!$C$12:$H$61,4,FALSE),IFERROR(VLOOKUP(M185,他団体選手登録票!$C$12:$H$31,4,FALSE),"ERROR!!")))</f>
        <v/>
      </c>
      <c r="AD185" s="246"/>
      <c r="AE185" s="246"/>
      <c r="AF185" s="247"/>
      <c r="AG185" s="245" t="str">
        <f>IF(Q185="","",IFERROR(VLOOKUP(Q185,参加者名簿!$C$12:$H$61,4,FALSE),IFERROR(VLOOKUP(Q185,他団体選手登録票!$C$12:$H$31,4,FALSE),"ERROR!!")))</f>
        <v/>
      </c>
      <c r="AH185" s="246"/>
      <c r="AI185" s="246"/>
      <c r="AJ185" s="247"/>
      <c r="AK185" s="92">
        <v>1</v>
      </c>
      <c r="AL185" s="236" t="str">
        <f>IFERROR(IF(COUNTIF(参加者名簿!$C$12:$E$111,E185),参加申込書本紙!$D$8,VLOOKUP(E185,他団体選手登録票!$C$12:$I$31,7,FALSE)),"")</f>
        <v/>
      </c>
      <c r="AM185" s="237"/>
      <c r="AN185" s="238"/>
      <c r="AO185" s="92">
        <v>2</v>
      </c>
      <c r="AP185" s="236" t="str">
        <f>IFERROR(IF(COUNTIF(参加者名簿!$C$12:$E$111,I185),参加申込書本紙!$D$8,VLOOKUP(I185,他団体選手登録票!$C$12:$I$31,7,FALSE)),"")</f>
        <v/>
      </c>
      <c r="AQ185" s="237"/>
      <c r="AR185" s="238"/>
      <c r="AS185" s="92">
        <v>3</v>
      </c>
      <c r="AT185" s="236" t="str">
        <f>IFERROR(IF(COUNTIF(参加者名簿!$C$12:$E$111,M185),参加申込書本紙!$D$8,VLOOKUP(M185,他団体選手登録票!$C$12:$I$31,7,FALSE)),"")</f>
        <v/>
      </c>
      <c r="AU185" s="237"/>
      <c r="AV185" s="238"/>
      <c r="AW185" s="92">
        <v>4</v>
      </c>
      <c r="AX185" s="236" t="str">
        <f>IFERROR(IF(COUNTIF(参加者名簿!$C$12:$E$111,Q185),参加申込書本紙!$D$8,VLOOKUP(Q185,他団体選手登録票!$C$12:$I$31,7,FALSE)),"")</f>
        <v/>
      </c>
      <c r="AY185" s="237"/>
      <c r="AZ185" s="238"/>
      <c r="BA185" s="24" t="s">
        <v>24</v>
      </c>
      <c r="BB185" s="93" t="str">
        <f>IF(BA185="相手方",0,IF(BA185="当方",COUNT(E185:T185),IF(BA185="個々",COUNTIF(AK185:AZ185,参加申込書本紙!$D$8),"")))</f>
        <v/>
      </c>
      <c r="BC185" s="25"/>
    </row>
    <row r="186" spans="1:55" ht="21.65" customHeight="1" thickBot="1" x14ac:dyDescent="0.6">
      <c r="A186" s="11"/>
      <c r="B186" s="91">
        <v>170</v>
      </c>
      <c r="C186" s="22"/>
      <c r="D186" s="23"/>
      <c r="E186" s="239"/>
      <c r="F186" s="240"/>
      <c r="G186" s="240"/>
      <c r="H186" s="241"/>
      <c r="I186" s="242"/>
      <c r="J186" s="243"/>
      <c r="K186" s="243"/>
      <c r="L186" s="244"/>
      <c r="M186" s="242"/>
      <c r="N186" s="243"/>
      <c r="O186" s="243"/>
      <c r="P186" s="244"/>
      <c r="Q186" s="242"/>
      <c r="R186" s="243"/>
      <c r="S186" s="243"/>
      <c r="T186" s="239"/>
      <c r="U186" s="245" t="str">
        <f>IF(E186="","",IFERROR(VLOOKUP(E186,参加者名簿!$C$12:$H$111,4,FALSE),IFERROR(VLOOKUP(E186,他団体選手登録票!$C$12:$H$31,4,FALSE),"ERROR!!")))</f>
        <v/>
      </c>
      <c r="V186" s="246"/>
      <c r="W186" s="246"/>
      <c r="X186" s="247"/>
      <c r="Y186" s="245" t="str">
        <f>IF(I186="","",IFERROR(VLOOKUP(I186,参加者名簿!$C$12:$H$61,4,FALSE),IFERROR(VLOOKUP(I186,他団体選手登録票!$C$12:$H$31,4,FALSE),"ERROR!!")))</f>
        <v/>
      </c>
      <c r="Z186" s="246"/>
      <c r="AA186" s="246"/>
      <c r="AB186" s="247"/>
      <c r="AC186" s="245" t="str">
        <f>IF(M186="","",IFERROR(VLOOKUP(M186,参加者名簿!$C$12:$H$61,4,FALSE),IFERROR(VLOOKUP(M186,他団体選手登録票!$C$12:$H$31,4,FALSE),"ERROR!!")))</f>
        <v/>
      </c>
      <c r="AD186" s="246"/>
      <c r="AE186" s="246"/>
      <c r="AF186" s="247"/>
      <c r="AG186" s="245" t="str">
        <f>IF(Q186="","",IFERROR(VLOOKUP(Q186,参加者名簿!$C$12:$H$61,4,FALSE),IFERROR(VLOOKUP(Q186,他団体選手登録票!$C$12:$H$31,4,FALSE),"ERROR!!")))</f>
        <v/>
      </c>
      <c r="AH186" s="246"/>
      <c r="AI186" s="246"/>
      <c r="AJ186" s="247"/>
      <c r="AK186" s="92">
        <v>1</v>
      </c>
      <c r="AL186" s="236" t="str">
        <f>IFERROR(IF(COUNTIF(参加者名簿!$C$12:$E$111,E186),参加申込書本紙!$D$8,VLOOKUP(E186,他団体選手登録票!$C$12:$I$31,7,FALSE)),"")</f>
        <v/>
      </c>
      <c r="AM186" s="237"/>
      <c r="AN186" s="238"/>
      <c r="AO186" s="92">
        <v>2</v>
      </c>
      <c r="AP186" s="236" t="str">
        <f>IFERROR(IF(COUNTIF(参加者名簿!$C$12:$E$111,I186),参加申込書本紙!$D$8,VLOOKUP(I186,他団体選手登録票!$C$12:$I$31,7,FALSE)),"")</f>
        <v/>
      </c>
      <c r="AQ186" s="237"/>
      <c r="AR186" s="238"/>
      <c r="AS186" s="92">
        <v>3</v>
      </c>
      <c r="AT186" s="236" t="str">
        <f>IFERROR(IF(COUNTIF(参加者名簿!$C$12:$E$111,M186),参加申込書本紙!$D$8,VLOOKUP(M186,他団体選手登録票!$C$12:$I$31,7,FALSE)),"")</f>
        <v/>
      </c>
      <c r="AU186" s="237"/>
      <c r="AV186" s="238"/>
      <c r="AW186" s="92">
        <v>4</v>
      </c>
      <c r="AX186" s="236" t="str">
        <f>IFERROR(IF(COUNTIF(参加者名簿!$C$12:$E$111,Q186),参加申込書本紙!$D$8,VLOOKUP(Q186,他団体選手登録票!$C$12:$I$31,7,FALSE)),"")</f>
        <v/>
      </c>
      <c r="AY186" s="237"/>
      <c r="AZ186" s="238"/>
      <c r="BA186" s="24" t="s">
        <v>24</v>
      </c>
      <c r="BB186" s="93" t="str">
        <f>IF(BA186="相手方",0,IF(BA186="当方",COUNT(E186:T186),IF(BA186="個々",COUNTIF(AK186:AZ186,参加申込書本紙!$D$8),"")))</f>
        <v/>
      </c>
      <c r="BC186" s="25"/>
    </row>
    <row r="187" spans="1:55" ht="21.65" customHeight="1" thickBot="1" x14ac:dyDescent="0.6">
      <c r="A187" s="11"/>
      <c r="B187" s="91">
        <v>171</v>
      </c>
      <c r="C187" s="22"/>
      <c r="D187" s="23"/>
      <c r="E187" s="239"/>
      <c r="F187" s="240"/>
      <c r="G187" s="240"/>
      <c r="H187" s="241"/>
      <c r="I187" s="242"/>
      <c r="J187" s="243"/>
      <c r="K187" s="243"/>
      <c r="L187" s="244"/>
      <c r="M187" s="242"/>
      <c r="N187" s="243"/>
      <c r="O187" s="243"/>
      <c r="P187" s="244"/>
      <c r="Q187" s="242"/>
      <c r="R187" s="243"/>
      <c r="S187" s="243"/>
      <c r="T187" s="239"/>
      <c r="U187" s="245" t="str">
        <f>IF(E187="","",IFERROR(VLOOKUP(E187,参加者名簿!$C$12:$H$111,4,FALSE),IFERROR(VLOOKUP(E187,他団体選手登録票!$C$12:$H$31,4,FALSE),"ERROR!!")))</f>
        <v/>
      </c>
      <c r="V187" s="246"/>
      <c r="W187" s="246"/>
      <c r="X187" s="247"/>
      <c r="Y187" s="245" t="str">
        <f>IF(I187="","",IFERROR(VLOOKUP(I187,参加者名簿!$C$12:$H$61,4,FALSE),IFERROR(VLOOKUP(I187,他団体選手登録票!$C$12:$H$31,4,FALSE),"ERROR!!")))</f>
        <v/>
      </c>
      <c r="Z187" s="246"/>
      <c r="AA187" s="246"/>
      <c r="AB187" s="247"/>
      <c r="AC187" s="245" t="str">
        <f>IF(M187="","",IFERROR(VLOOKUP(M187,参加者名簿!$C$12:$H$61,4,FALSE),IFERROR(VLOOKUP(M187,他団体選手登録票!$C$12:$H$31,4,FALSE),"ERROR!!")))</f>
        <v/>
      </c>
      <c r="AD187" s="246"/>
      <c r="AE187" s="246"/>
      <c r="AF187" s="247"/>
      <c r="AG187" s="245" t="str">
        <f>IF(Q187="","",IFERROR(VLOOKUP(Q187,参加者名簿!$C$12:$H$61,4,FALSE),IFERROR(VLOOKUP(Q187,他団体選手登録票!$C$12:$H$31,4,FALSE),"ERROR!!")))</f>
        <v/>
      </c>
      <c r="AH187" s="246"/>
      <c r="AI187" s="246"/>
      <c r="AJ187" s="247"/>
      <c r="AK187" s="92">
        <v>1</v>
      </c>
      <c r="AL187" s="236" t="str">
        <f>IFERROR(IF(COUNTIF(参加者名簿!$C$12:$E$111,E187),参加申込書本紙!$D$8,VLOOKUP(E187,他団体選手登録票!$C$12:$I$31,7,FALSE)),"")</f>
        <v/>
      </c>
      <c r="AM187" s="237"/>
      <c r="AN187" s="238"/>
      <c r="AO187" s="92">
        <v>2</v>
      </c>
      <c r="AP187" s="236" t="str">
        <f>IFERROR(IF(COUNTIF(参加者名簿!$C$12:$E$111,I187),参加申込書本紙!$D$8,VLOOKUP(I187,他団体選手登録票!$C$12:$I$31,7,FALSE)),"")</f>
        <v/>
      </c>
      <c r="AQ187" s="237"/>
      <c r="AR187" s="238"/>
      <c r="AS187" s="92">
        <v>3</v>
      </c>
      <c r="AT187" s="236" t="str">
        <f>IFERROR(IF(COUNTIF(参加者名簿!$C$12:$E$111,M187),参加申込書本紙!$D$8,VLOOKUP(M187,他団体選手登録票!$C$12:$I$31,7,FALSE)),"")</f>
        <v/>
      </c>
      <c r="AU187" s="237"/>
      <c r="AV187" s="238"/>
      <c r="AW187" s="92">
        <v>4</v>
      </c>
      <c r="AX187" s="236" t="str">
        <f>IFERROR(IF(COUNTIF(参加者名簿!$C$12:$E$111,Q187),参加申込書本紙!$D$8,VLOOKUP(Q187,他団体選手登録票!$C$12:$I$31,7,FALSE)),"")</f>
        <v/>
      </c>
      <c r="AY187" s="237"/>
      <c r="AZ187" s="238"/>
      <c r="BA187" s="24" t="s">
        <v>24</v>
      </c>
      <c r="BB187" s="93" t="str">
        <f>IF(BA187="相手方",0,IF(BA187="当方",COUNT(E187:T187),IF(BA187="個々",COUNTIF(AK187:AZ187,参加申込書本紙!$D$8),"")))</f>
        <v/>
      </c>
      <c r="BC187" s="25"/>
    </row>
    <row r="188" spans="1:55" ht="21.65" customHeight="1" thickBot="1" x14ac:dyDescent="0.6">
      <c r="A188" s="11"/>
      <c r="B188" s="91">
        <v>172</v>
      </c>
      <c r="C188" s="22"/>
      <c r="D188" s="23"/>
      <c r="E188" s="239"/>
      <c r="F188" s="240"/>
      <c r="G188" s="240"/>
      <c r="H188" s="241"/>
      <c r="I188" s="242"/>
      <c r="J188" s="243"/>
      <c r="K188" s="243"/>
      <c r="L188" s="244"/>
      <c r="M188" s="242"/>
      <c r="N188" s="243"/>
      <c r="O188" s="243"/>
      <c r="P188" s="244"/>
      <c r="Q188" s="242"/>
      <c r="R188" s="243"/>
      <c r="S188" s="243"/>
      <c r="T188" s="239"/>
      <c r="U188" s="245" t="str">
        <f>IF(E188="","",IFERROR(VLOOKUP(E188,参加者名簿!$C$12:$H$111,4,FALSE),IFERROR(VLOOKUP(E188,他団体選手登録票!$C$12:$H$31,4,FALSE),"ERROR!!")))</f>
        <v/>
      </c>
      <c r="V188" s="246"/>
      <c r="W188" s="246"/>
      <c r="X188" s="247"/>
      <c r="Y188" s="245" t="str">
        <f>IF(I188="","",IFERROR(VLOOKUP(I188,参加者名簿!$C$12:$H$61,4,FALSE),IFERROR(VLOOKUP(I188,他団体選手登録票!$C$12:$H$31,4,FALSE),"ERROR!!")))</f>
        <v/>
      </c>
      <c r="Z188" s="246"/>
      <c r="AA188" s="246"/>
      <c r="AB188" s="247"/>
      <c r="AC188" s="245" t="str">
        <f>IF(M188="","",IFERROR(VLOOKUP(M188,参加者名簿!$C$12:$H$61,4,FALSE),IFERROR(VLOOKUP(M188,他団体選手登録票!$C$12:$H$31,4,FALSE),"ERROR!!")))</f>
        <v/>
      </c>
      <c r="AD188" s="246"/>
      <c r="AE188" s="246"/>
      <c r="AF188" s="247"/>
      <c r="AG188" s="245" t="str">
        <f>IF(Q188="","",IFERROR(VLOOKUP(Q188,参加者名簿!$C$12:$H$61,4,FALSE),IFERROR(VLOOKUP(Q188,他団体選手登録票!$C$12:$H$31,4,FALSE),"ERROR!!")))</f>
        <v/>
      </c>
      <c r="AH188" s="246"/>
      <c r="AI188" s="246"/>
      <c r="AJ188" s="247"/>
      <c r="AK188" s="92">
        <v>1</v>
      </c>
      <c r="AL188" s="236" t="str">
        <f>IFERROR(IF(COUNTIF(参加者名簿!$C$12:$E$111,E188),参加申込書本紙!$D$8,VLOOKUP(E188,他団体選手登録票!$C$12:$I$31,7,FALSE)),"")</f>
        <v/>
      </c>
      <c r="AM188" s="237"/>
      <c r="AN188" s="238"/>
      <c r="AO188" s="92">
        <v>2</v>
      </c>
      <c r="AP188" s="236" t="str">
        <f>IFERROR(IF(COUNTIF(参加者名簿!$C$12:$E$111,I188),参加申込書本紙!$D$8,VLOOKUP(I188,他団体選手登録票!$C$12:$I$31,7,FALSE)),"")</f>
        <v/>
      </c>
      <c r="AQ188" s="237"/>
      <c r="AR188" s="238"/>
      <c r="AS188" s="92">
        <v>3</v>
      </c>
      <c r="AT188" s="236" t="str">
        <f>IFERROR(IF(COUNTIF(参加者名簿!$C$12:$E$111,M188),参加申込書本紙!$D$8,VLOOKUP(M188,他団体選手登録票!$C$12:$I$31,7,FALSE)),"")</f>
        <v/>
      </c>
      <c r="AU188" s="237"/>
      <c r="AV188" s="238"/>
      <c r="AW188" s="92">
        <v>4</v>
      </c>
      <c r="AX188" s="236" t="str">
        <f>IFERROR(IF(COUNTIF(参加者名簿!$C$12:$E$111,Q188),参加申込書本紙!$D$8,VLOOKUP(Q188,他団体選手登録票!$C$12:$I$31,7,FALSE)),"")</f>
        <v/>
      </c>
      <c r="AY188" s="237"/>
      <c r="AZ188" s="238"/>
      <c r="BA188" s="24" t="s">
        <v>24</v>
      </c>
      <c r="BB188" s="93" t="str">
        <f>IF(BA188="相手方",0,IF(BA188="当方",COUNT(E188:T188),IF(BA188="個々",COUNTIF(AK188:AZ188,参加申込書本紙!$D$8),"")))</f>
        <v/>
      </c>
      <c r="BC188" s="25"/>
    </row>
    <row r="189" spans="1:55" ht="21.65" customHeight="1" thickBot="1" x14ac:dyDescent="0.6">
      <c r="A189" s="11"/>
      <c r="B189" s="91">
        <v>173</v>
      </c>
      <c r="C189" s="22"/>
      <c r="D189" s="23"/>
      <c r="E189" s="239"/>
      <c r="F189" s="240"/>
      <c r="G189" s="240"/>
      <c r="H189" s="241"/>
      <c r="I189" s="242"/>
      <c r="J189" s="243"/>
      <c r="K189" s="243"/>
      <c r="L189" s="244"/>
      <c r="M189" s="242"/>
      <c r="N189" s="243"/>
      <c r="O189" s="243"/>
      <c r="P189" s="244"/>
      <c r="Q189" s="242"/>
      <c r="R189" s="243"/>
      <c r="S189" s="243"/>
      <c r="T189" s="239"/>
      <c r="U189" s="245" t="str">
        <f>IF(E189="","",IFERROR(VLOOKUP(E189,参加者名簿!$C$12:$H$111,4,FALSE),IFERROR(VLOOKUP(E189,他団体選手登録票!$C$12:$H$31,4,FALSE),"ERROR!!")))</f>
        <v/>
      </c>
      <c r="V189" s="246"/>
      <c r="W189" s="246"/>
      <c r="X189" s="247"/>
      <c r="Y189" s="245" t="str">
        <f>IF(I189="","",IFERROR(VLOOKUP(I189,参加者名簿!$C$12:$H$61,4,FALSE),IFERROR(VLOOKUP(I189,他団体選手登録票!$C$12:$H$31,4,FALSE),"ERROR!!")))</f>
        <v/>
      </c>
      <c r="Z189" s="246"/>
      <c r="AA189" s="246"/>
      <c r="AB189" s="247"/>
      <c r="AC189" s="245" t="str">
        <f>IF(M189="","",IFERROR(VLOOKUP(M189,参加者名簿!$C$12:$H$61,4,FALSE),IFERROR(VLOOKUP(M189,他団体選手登録票!$C$12:$H$31,4,FALSE),"ERROR!!")))</f>
        <v/>
      </c>
      <c r="AD189" s="246"/>
      <c r="AE189" s="246"/>
      <c r="AF189" s="247"/>
      <c r="AG189" s="245" t="str">
        <f>IF(Q189="","",IFERROR(VLOOKUP(Q189,参加者名簿!$C$12:$H$61,4,FALSE),IFERROR(VLOOKUP(Q189,他団体選手登録票!$C$12:$H$31,4,FALSE),"ERROR!!")))</f>
        <v/>
      </c>
      <c r="AH189" s="246"/>
      <c r="AI189" s="246"/>
      <c r="AJ189" s="247"/>
      <c r="AK189" s="92">
        <v>1</v>
      </c>
      <c r="AL189" s="236" t="str">
        <f>IFERROR(IF(COUNTIF(参加者名簿!$C$12:$E$111,E189),参加申込書本紙!$D$8,VLOOKUP(E189,他団体選手登録票!$C$12:$I$31,7,FALSE)),"")</f>
        <v/>
      </c>
      <c r="AM189" s="237"/>
      <c r="AN189" s="238"/>
      <c r="AO189" s="92">
        <v>2</v>
      </c>
      <c r="AP189" s="236" t="str">
        <f>IFERROR(IF(COUNTIF(参加者名簿!$C$12:$E$111,I189),参加申込書本紙!$D$8,VLOOKUP(I189,他団体選手登録票!$C$12:$I$31,7,FALSE)),"")</f>
        <v/>
      </c>
      <c r="AQ189" s="237"/>
      <c r="AR189" s="238"/>
      <c r="AS189" s="92">
        <v>3</v>
      </c>
      <c r="AT189" s="236" t="str">
        <f>IFERROR(IF(COUNTIF(参加者名簿!$C$12:$E$111,M189),参加申込書本紙!$D$8,VLOOKUP(M189,他団体選手登録票!$C$12:$I$31,7,FALSE)),"")</f>
        <v/>
      </c>
      <c r="AU189" s="237"/>
      <c r="AV189" s="238"/>
      <c r="AW189" s="92">
        <v>4</v>
      </c>
      <c r="AX189" s="236" t="str">
        <f>IFERROR(IF(COUNTIF(参加者名簿!$C$12:$E$111,Q189),参加申込書本紙!$D$8,VLOOKUP(Q189,他団体選手登録票!$C$12:$I$31,7,FALSE)),"")</f>
        <v/>
      </c>
      <c r="AY189" s="237"/>
      <c r="AZ189" s="238"/>
      <c r="BA189" s="24" t="s">
        <v>24</v>
      </c>
      <c r="BB189" s="93" t="str">
        <f>IF(BA189="相手方",0,IF(BA189="当方",COUNT(E189:T189),IF(BA189="個々",COUNTIF(AK189:AZ189,参加申込書本紙!$D$8),"")))</f>
        <v/>
      </c>
      <c r="BC189" s="25"/>
    </row>
    <row r="190" spans="1:55" ht="21.65" customHeight="1" thickBot="1" x14ac:dyDescent="0.6">
      <c r="A190" s="11"/>
      <c r="B190" s="91">
        <v>174</v>
      </c>
      <c r="C190" s="22"/>
      <c r="D190" s="23"/>
      <c r="E190" s="239"/>
      <c r="F190" s="240"/>
      <c r="G190" s="240"/>
      <c r="H190" s="241"/>
      <c r="I190" s="242"/>
      <c r="J190" s="243"/>
      <c r="K190" s="243"/>
      <c r="L190" s="244"/>
      <c r="M190" s="242"/>
      <c r="N190" s="243"/>
      <c r="O190" s="243"/>
      <c r="P190" s="244"/>
      <c r="Q190" s="242"/>
      <c r="R190" s="243"/>
      <c r="S190" s="243"/>
      <c r="T190" s="239"/>
      <c r="U190" s="245" t="str">
        <f>IF(E190="","",IFERROR(VLOOKUP(E190,参加者名簿!$C$12:$H$111,4,FALSE),IFERROR(VLOOKUP(E190,他団体選手登録票!$C$12:$H$31,4,FALSE),"ERROR!!")))</f>
        <v/>
      </c>
      <c r="V190" s="246"/>
      <c r="W190" s="246"/>
      <c r="X190" s="247"/>
      <c r="Y190" s="245" t="str">
        <f>IF(I190="","",IFERROR(VLOOKUP(I190,参加者名簿!$C$12:$H$61,4,FALSE),IFERROR(VLOOKUP(I190,他団体選手登録票!$C$12:$H$31,4,FALSE),"ERROR!!")))</f>
        <v/>
      </c>
      <c r="Z190" s="246"/>
      <c r="AA190" s="246"/>
      <c r="AB190" s="247"/>
      <c r="AC190" s="245" t="str">
        <f>IF(M190="","",IFERROR(VLOOKUP(M190,参加者名簿!$C$12:$H$61,4,FALSE),IFERROR(VLOOKUP(M190,他団体選手登録票!$C$12:$H$31,4,FALSE),"ERROR!!")))</f>
        <v/>
      </c>
      <c r="AD190" s="246"/>
      <c r="AE190" s="246"/>
      <c r="AF190" s="247"/>
      <c r="AG190" s="245" t="str">
        <f>IF(Q190="","",IFERROR(VLOOKUP(Q190,参加者名簿!$C$12:$H$61,4,FALSE),IFERROR(VLOOKUP(Q190,他団体選手登録票!$C$12:$H$31,4,FALSE),"ERROR!!")))</f>
        <v/>
      </c>
      <c r="AH190" s="246"/>
      <c r="AI190" s="246"/>
      <c r="AJ190" s="247"/>
      <c r="AK190" s="92">
        <v>1</v>
      </c>
      <c r="AL190" s="236" t="str">
        <f>IFERROR(IF(COUNTIF(参加者名簿!$C$12:$E$111,E190),参加申込書本紙!$D$8,VLOOKUP(E190,他団体選手登録票!$C$12:$I$31,7,FALSE)),"")</f>
        <v/>
      </c>
      <c r="AM190" s="237"/>
      <c r="AN190" s="238"/>
      <c r="AO190" s="92">
        <v>2</v>
      </c>
      <c r="AP190" s="236" t="str">
        <f>IFERROR(IF(COUNTIF(参加者名簿!$C$12:$E$111,I190),参加申込書本紙!$D$8,VLOOKUP(I190,他団体選手登録票!$C$12:$I$31,7,FALSE)),"")</f>
        <v/>
      </c>
      <c r="AQ190" s="237"/>
      <c r="AR190" s="238"/>
      <c r="AS190" s="92">
        <v>3</v>
      </c>
      <c r="AT190" s="236" t="str">
        <f>IFERROR(IF(COUNTIF(参加者名簿!$C$12:$E$111,M190),参加申込書本紙!$D$8,VLOOKUP(M190,他団体選手登録票!$C$12:$I$31,7,FALSE)),"")</f>
        <v/>
      </c>
      <c r="AU190" s="237"/>
      <c r="AV190" s="238"/>
      <c r="AW190" s="92">
        <v>4</v>
      </c>
      <c r="AX190" s="236" t="str">
        <f>IFERROR(IF(COUNTIF(参加者名簿!$C$12:$E$111,Q190),参加申込書本紙!$D$8,VLOOKUP(Q190,他団体選手登録票!$C$12:$I$31,7,FALSE)),"")</f>
        <v/>
      </c>
      <c r="AY190" s="237"/>
      <c r="AZ190" s="238"/>
      <c r="BA190" s="24" t="s">
        <v>24</v>
      </c>
      <c r="BB190" s="93" t="str">
        <f>IF(BA190="相手方",0,IF(BA190="当方",COUNT(E190:T190),IF(BA190="個々",COUNTIF(AK190:AZ190,参加申込書本紙!$D$8),"")))</f>
        <v/>
      </c>
      <c r="BC190" s="25"/>
    </row>
    <row r="191" spans="1:55" ht="21.65" customHeight="1" thickBot="1" x14ac:dyDescent="0.6">
      <c r="A191" s="11"/>
      <c r="B191" s="91">
        <v>175</v>
      </c>
      <c r="C191" s="22"/>
      <c r="D191" s="23"/>
      <c r="E191" s="239"/>
      <c r="F191" s="240"/>
      <c r="G191" s="240"/>
      <c r="H191" s="241"/>
      <c r="I191" s="242"/>
      <c r="J191" s="243"/>
      <c r="K191" s="243"/>
      <c r="L191" s="244"/>
      <c r="M191" s="242"/>
      <c r="N191" s="243"/>
      <c r="O191" s="243"/>
      <c r="P191" s="244"/>
      <c r="Q191" s="242"/>
      <c r="R191" s="243"/>
      <c r="S191" s="243"/>
      <c r="T191" s="239"/>
      <c r="U191" s="245" t="str">
        <f>IF(E191="","",IFERROR(VLOOKUP(E191,参加者名簿!$C$12:$H$111,4,FALSE),IFERROR(VLOOKUP(E191,他団体選手登録票!$C$12:$H$31,4,FALSE),"ERROR!!")))</f>
        <v/>
      </c>
      <c r="V191" s="246"/>
      <c r="W191" s="246"/>
      <c r="X191" s="247"/>
      <c r="Y191" s="245" t="str">
        <f>IF(I191="","",IFERROR(VLOOKUP(I191,参加者名簿!$C$12:$H$61,4,FALSE),IFERROR(VLOOKUP(I191,他団体選手登録票!$C$12:$H$31,4,FALSE),"ERROR!!")))</f>
        <v/>
      </c>
      <c r="Z191" s="246"/>
      <c r="AA191" s="246"/>
      <c r="AB191" s="247"/>
      <c r="AC191" s="245" t="str">
        <f>IF(M191="","",IFERROR(VLOOKUP(M191,参加者名簿!$C$12:$H$61,4,FALSE),IFERROR(VLOOKUP(M191,他団体選手登録票!$C$12:$H$31,4,FALSE),"ERROR!!")))</f>
        <v/>
      </c>
      <c r="AD191" s="246"/>
      <c r="AE191" s="246"/>
      <c r="AF191" s="247"/>
      <c r="AG191" s="245" t="str">
        <f>IF(Q191="","",IFERROR(VLOOKUP(Q191,参加者名簿!$C$12:$H$61,4,FALSE),IFERROR(VLOOKUP(Q191,他団体選手登録票!$C$12:$H$31,4,FALSE),"ERROR!!")))</f>
        <v/>
      </c>
      <c r="AH191" s="246"/>
      <c r="AI191" s="246"/>
      <c r="AJ191" s="247"/>
      <c r="AK191" s="92">
        <v>1</v>
      </c>
      <c r="AL191" s="236" t="str">
        <f>IFERROR(IF(COUNTIF(参加者名簿!$C$12:$E$111,E191),参加申込書本紙!$D$8,VLOOKUP(E191,他団体選手登録票!$C$12:$I$31,7,FALSE)),"")</f>
        <v/>
      </c>
      <c r="AM191" s="237"/>
      <c r="AN191" s="238"/>
      <c r="AO191" s="92">
        <v>2</v>
      </c>
      <c r="AP191" s="236" t="str">
        <f>IFERROR(IF(COUNTIF(参加者名簿!$C$12:$E$111,I191),参加申込書本紙!$D$8,VLOOKUP(I191,他団体選手登録票!$C$12:$I$31,7,FALSE)),"")</f>
        <v/>
      </c>
      <c r="AQ191" s="237"/>
      <c r="AR191" s="238"/>
      <c r="AS191" s="92">
        <v>3</v>
      </c>
      <c r="AT191" s="236" t="str">
        <f>IFERROR(IF(COUNTIF(参加者名簿!$C$12:$E$111,M191),参加申込書本紙!$D$8,VLOOKUP(M191,他団体選手登録票!$C$12:$I$31,7,FALSE)),"")</f>
        <v/>
      </c>
      <c r="AU191" s="237"/>
      <c r="AV191" s="238"/>
      <c r="AW191" s="92">
        <v>4</v>
      </c>
      <c r="AX191" s="236" t="str">
        <f>IFERROR(IF(COUNTIF(参加者名簿!$C$12:$E$111,Q191),参加申込書本紙!$D$8,VLOOKUP(Q191,他団体選手登録票!$C$12:$I$31,7,FALSE)),"")</f>
        <v/>
      </c>
      <c r="AY191" s="237"/>
      <c r="AZ191" s="238"/>
      <c r="BA191" s="24" t="s">
        <v>24</v>
      </c>
      <c r="BB191" s="93" t="str">
        <f>IF(BA191="相手方",0,IF(BA191="当方",COUNT(E191:T191),IF(BA191="個々",COUNTIF(AK191:AZ191,参加申込書本紙!$D$8),"")))</f>
        <v/>
      </c>
      <c r="BC191" s="25"/>
    </row>
    <row r="192" spans="1:55" ht="21.65" customHeight="1" thickBot="1" x14ac:dyDescent="0.6">
      <c r="A192" s="11"/>
      <c r="B192" s="91">
        <v>176</v>
      </c>
      <c r="C192" s="22"/>
      <c r="D192" s="23"/>
      <c r="E192" s="239"/>
      <c r="F192" s="240"/>
      <c r="G192" s="240"/>
      <c r="H192" s="241"/>
      <c r="I192" s="242"/>
      <c r="J192" s="243"/>
      <c r="K192" s="243"/>
      <c r="L192" s="244"/>
      <c r="M192" s="242"/>
      <c r="N192" s="243"/>
      <c r="O192" s="243"/>
      <c r="P192" s="244"/>
      <c r="Q192" s="242"/>
      <c r="R192" s="243"/>
      <c r="S192" s="243"/>
      <c r="T192" s="239"/>
      <c r="U192" s="245" t="str">
        <f>IF(E192="","",IFERROR(VLOOKUP(E192,参加者名簿!$C$12:$H$111,4,FALSE),IFERROR(VLOOKUP(E192,他団体選手登録票!$C$12:$H$31,4,FALSE),"ERROR!!")))</f>
        <v/>
      </c>
      <c r="V192" s="246"/>
      <c r="W192" s="246"/>
      <c r="X192" s="247"/>
      <c r="Y192" s="245" t="str">
        <f>IF(I192="","",IFERROR(VLOOKUP(I192,参加者名簿!$C$12:$H$61,4,FALSE),IFERROR(VLOOKUP(I192,他団体選手登録票!$C$12:$H$31,4,FALSE),"ERROR!!")))</f>
        <v/>
      </c>
      <c r="Z192" s="246"/>
      <c r="AA192" s="246"/>
      <c r="AB192" s="247"/>
      <c r="AC192" s="245" t="str">
        <f>IF(M192="","",IFERROR(VLOOKUP(M192,参加者名簿!$C$12:$H$61,4,FALSE),IFERROR(VLOOKUP(M192,他団体選手登録票!$C$12:$H$31,4,FALSE),"ERROR!!")))</f>
        <v/>
      </c>
      <c r="AD192" s="246"/>
      <c r="AE192" s="246"/>
      <c r="AF192" s="247"/>
      <c r="AG192" s="245" t="str">
        <f>IF(Q192="","",IFERROR(VLOOKUP(Q192,参加者名簿!$C$12:$H$61,4,FALSE),IFERROR(VLOOKUP(Q192,他団体選手登録票!$C$12:$H$31,4,FALSE),"ERROR!!")))</f>
        <v/>
      </c>
      <c r="AH192" s="246"/>
      <c r="AI192" s="246"/>
      <c r="AJ192" s="247"/>
      <c r="AK192" s="92">
        <v>1</v>
      </c>
      <c r="AL192" s="236" t="str">
        <f>IFERROR(IF(COUNTIF(参加者名簿!$C$12:$E$111,E192),参加申込書本紙!$D$8,VLOOKUP(E192,他団体選手登録票!$C$12:$I$31,7,FALSE)),"")</f>
        <v/>
      </c>
      <c r="AM192" s="237"/>
      <c r="AN192" s="238"/>
      <c r="AO192" s="92">
        <v>2</v>
      </c>
      <c r="AP192" s="236" t="str">
        <f>IFERROR(IF(COUNTIF(参加者名簿!$C$12:$E$111,I192),参加申込書本紙!$D$8,VLOOKUP(I192,他団体選手登録票!$C$12:$I$31,7,FALSE)),"")</f>
        <v/>
      </c>
      <c r="AQ192" s="237"/>
      <c r="AR192" s="238"/>
      <c r="AS192" s="92">
        <v>3</v>
      </c>
      <c r="AT192" s="236" t="str">
        <f>IFERROR(IF(COUNTIF(参加者名簿!$C$12:$E$111,M192),参加申込書本紙!$D$8,VLOOKUP(M192,他団体選手登録票!$C$12:$I$31,7,FALSE)),"")</f>
        <v/>
      </c>
      <c r="AU192" s="237"/>
      <c r="AV192" s="238"/>
      <c r="AW192" s="92">
        <v>4</v>
      </c>
      <c r="AX192" s="236" t="str">
        <f>IFERROR(IF(COUNTIF(参加者名簿!$C$12:$E$111,Q192),参加申込書本紙!$D$8,VLOOKUP(Q192,他団体選手登録票!$C$12:$I$31,7,FALSE)),"")</f>
        <v/>
      </c>
      <c r="AY192" s="237"/>
      <c r="AZ192" s="238"/>
      <c r="BA192" s="24" t="s">
        <v>24</v>
      </c>
      <c r="BB192" s="93" t="str">
        <f>IF(BA192="相手方",0,IF(BA192="当方",COUNT(E192:T192),IF(BA192="個々",COUNTIF(AK192:AZ192,参加申込書本紙!$D$8),"")))</f>
        <v/>
      </c>
      <c r="BC192" s="25"/>
    </row>
    <row r="193" spans="1:55" ht="21.65" customHeight="1" thickBot="1" x14ac:dyDescent="0.6">
      <c r="A193" s="11"/>
      <c r="B193" s="91">
        <v>177</v>
      </c>
      <c r="C193" s="22"/>
      <c r="D193" s="23"/>
      <c r="E193" s="239"/>
      <c r="F193" s="240"/>
      <c r="G193" s="240"/>
      <c r="H193" s="241"/>
      <c r="I193" s="242"/>
      <c r="J193" s="243"/>
      <c r="K193" s="243"/>
      <c r="L193" s="244"/>
      <c r="M193" s="242"/>
      <c r="N193" s="243"/>
      <c r="O193" s="243"/>
      <c r="P193" s="244"/>
      <c r="Q193" s="242"/>
      <c r="R193" s="243"/>
      <c r="S193" s="243"/>
      <c r="T193" s="239"/>
      <c r="U193" s="245" t="str">
        <f>IF(E193="","",IFERROR(VLOOKUP(E193,参加者名簿!$C$12:$H$111,4,FALSE),IFERROR(VLOOKUP(E193,他団体選手登録票!$C$12:$H$31,4,FALSE),"ERROR!!")))</f>
        <v/>
      </c>
      <c r="V193" s="246"/>
      <c r="W193" s="246"/>
      <c r="X193" s="247"/>
      <c r="Y193" s="245" t="str">
        <f>IF(I193="","",IFERROR(VLOOKUP(I193,参加者名簿!$C$12:$H$61,4,FALSE),IFERROR(VLOOKUP(I193,他団体選手登録票!$C$12:$H$31,4,FALSE),"ERROR!!")))</f>
        <v/>
      </c>
      <c r="Z193" s="246"/>
      <c r="AA193" s="246"/>
      <c r="AB193" s="247"/>
      <c r="AC193" s="245" t="str">
        <f>IF(M193="","",IFERROR(VLOOKUP(M193,参加者名簿!$C$12:$H$61,4,FALSE),IFERROR(VLOOKUP(M193,他団体選手登録票!$C$12:$H$31,4,FALSE),"ERROR!!")))</f>
        <v/>
      </c>
      <c r="AD193" s="246"/>
      <c r="AE193" s="246"/>
      <c r="AF193" s="247"/>
      <c r="AG193" s="245" t="str">
        <f>IF(Q193="","",IFERROR(VLOOKUP(Q193,参加者名簿!$C$12:$H$61,4,FALSE),IFERROR(VLOOKUP(Q193,他団体選手登録票!$C$12:$H$31,4,FALSE),"ERROR!!")))</f>
        <v/>
      </c>
      <c r="AH193" s="246"/>
      <c r="AI193" s="246"/>
      <c r="AJ193" s="247"/>
      <c r="AK193" s="92">
        <v>1</v>
      </c>
      <c r="AL193" s="236" t="str">
        <f>IFERROR(IF(COUNTIF(参加者名簿!$C$12:$E$111,E193),参加申込書本紙!$D$8,VLOOKUP(E193,他団体選手登録票!$C$12:$I$31,7,FALSE)),"")</f>
        <v/>
      </c>
      <c r="AM193" s="237"/>
      <c r="AN193" s="238"/>
      <c r="AO193" s="92">
        <v>2</v>
      </c>
      <c r="AP193" s="236" t="str">
        <f>IFERROR(IF(COUNTIF(参加者名簿!$C$12:$E$111,I193),参加申込書本紙!$D$8,VLOOKUP(I193,他団体選手登録票!$C$12:$I$31,7,FALSE)),"")</f>
        <v/>
      </c>
      <c r="AQ193" s="237"/>
      <c r="AR193" s="238"/>
      <c r="AS193" s="92">
        <v>3</v>
      </c>
      <c r="AT193" s="236" t="str">
        <f>IFERROR(IF(COUNTIF(参加者名簿!$C$12:$E$111,M193),参加申込書本紙!$D$8,VLOOKUP(M193,他団体選手登録票!$C$12:$I$31,7,FALSE)),"")</f>
        <v/>
      </c>
      <c r="AU193" s="237"/>
      <c r="AV193" s="238"/>
      <c r="AW193" s="92">
        <v>4</v>
      </c>
      <c r="AX193" s="236" t="str">
        <f>IFERROR(IF(COUNTIF(参加者名簿!$C$12:$E$111,Q193),参加申込書本紙!$D$8,VLOOKUP(Q193,他団体選手登録票!$C$12:$I$31,7,FALSE)),"")</f>
        <v/>
      </c>
      <c r="AY193" s="237"/>
      <c r="AZ193" s="238"/>
      <c r="BA193" s="24" t="s">
        <v>24</v>
      </c>
      <c r="BB193" s="93" t="str">
        <f>IF(BA193="相手方",0,IF(BA193="当方",COUNT(E193:T193),IF(BA193="個々",COUNTIF(AK193:AZ193,参加申込書本紙!$D$8),"")))</f>
        <v/>
      </c>
      <c r="BC193" s="25"/>
    </row>
    <row r="194" spans="1:55" ht="21.65" customHeight="1" thickBot="1" x14ac:dyDescent="0.6">
      <c r="A194" s="11"/>
      <c r="B194" s="91">
        <v>178</v>
      </c>
      <c r="C194" s="22"/>
      <c r="D194" s="23"/>
      <c r="E194" s="239"/>
      <c r="F194" s="240"/>
      <c r="G194" s="240"/>
      <c r="H194" s="241"/>
      <c r="I194" s="242"/>
      <c r="J194" s="243"/>
      <c r="K194" s="243"/>
      <c r="L194" s="244"/>
      <c r="M194" s="242"/>
      <c r="N194" s="243"/>
      <c r="O194" s="243"/>
      <c r="P194" s="244"/>
      <c r="Q194" s="242"/>
      <c r="R194" s="243"/>
      <c r="S194" s="243"/>
      <c r="T194" s="239"/>
      <c r="U194" s="245" t="str">
        <f>IF(E194="","",IFERROR(VLOOKUP(E194,参加者名簿!$C$12:$H$111,4,FALSE),IFERROR(VLOOKUP(E194,他団体選手登録票!$C$12:$H$31,4,FALSE),"ERROR!!")))</f>
        <v/>
      </c>
      <c r="V194" s="246"/>
      <c r="W194" s="246"/>
      <c r="X194" s="247"/>
      <c r="Y194" s="245" t="str">
        <f>IF(I194="","",IFERROR(VLOOKUP(I194,参加者名簿!$C$12:$H$61,4,FALSE),IFERROR(VLOOKUP(I194,他団体選手登録票!$C$12:$H$31,4,FALSE),"ERROR!!")))</f>
        <v/>
      </c>
      <c r="Z194" s="246"/>
      <c r="AA194" s="246"/>
      <c r="AB194" s="247"/>
      <c r="AC194" s="245" t="str">
        <f>IF(M194="","",IFERROR(VLOOKUP(M194,参加者名簿!$C$12:$H$61,4,FALSE),IFERROR(VLOOKUP(M194,他団体選手登録票!$C$12:$H$31,4,FALSE),"ERROR!!")))</f>
        <v/>
      </c>
      <c r="AD194" s="246"/>
      <c r="AE194" s="246"/>
      <c r="AF194" s="247"/>
      <c r="AG194" s="245" t="str">
        <f>IF(Q194="","",IFERROR(VLOOKUP(Q194,参加者名簿!$C$12:$H$61,4,FALSE),IFERROR(VLOOKUP(Q194,他団体選手登録票!$C$12:$H$31,4,FALSE),"ERROR!!")))</f>
        <v/>
      </c>
      <c r="AH194" s="246"/>
      <c r="AI194" s="246"/>
      <c r="AJ194" s="247"/>
      <c r="AK194" s="92">
        <v>1</v>
      </c>
      <c r="AL194" s="236" t="str">
        <f>IFERROR(IF(COUNTIF(参加者名簿!$C$12:$E$111,E194),参加申込書本紙!$D$8,VLOOKUP(E194,他団体選手登録票!$C$12:$I$31,7,FALSE)),"")</f>
        <v/>
      </c>
      <c r="AM194" s="237"/>
      <c r="AN194" s="238"/>
      <c r="AO194" s="92">
        <v>2</v>
      </c>
      <c r="AP194" s="236" t="str">
        <f>IFERROR(IF(COUNTIF(参加者名簿!$C$12:$E$111,I194),参加申込書本紙!$D$8,VLOOKUP(I194,他団体選手登録票!$C$12:$I$31,7,FALSE)),"")</f>
        <v/>
      </c>
      <c r="AQ194" s="237"/>
      <c r="AR194" s="238"/>
      <c r="AS194" s="92">
        <v>3</v>
      </c>
      <c r="AT194" s="236" t="str">
        <f>IFERROR(IF(COUNTIF(参加者名簿!$C$12:$E$111,M194),参加申込書本紙!$D$8,VLOOKUP(M194,他団体選手登録票!$C$12:$I$31,7,FALSE)),"")</f>
        <v/>
      </c>
      <c r="AU194" s="237"/>
      <c r="AV194" s="238"/>
      <c r="AW194" s="92">
        <v>4</v>
      </c>
      <c r="AX194" s="236" t="str">
        <f>IFERROR(IF(COUNTIF(参加者名簿!$C$12:$E$111,Q194),参加申込書本紙!$D$8,VLOOKUP(Q194,他団体選手登録票!$C$12:$I$31,7,FALSE)),"")</f>
        <v/>
      </c>
      <c r="AY194" s="237"/>
      <c r="AZ194" s="238"/>
      <c r="BA194" s="24" t="s">
        <v>24</v>
      </c>
      <c r="BB194" s="93" t="str">
        <f>IF(BA194="相手方",0,IF(BA194="当方",COUNT(E194:T194),IF(BA194="個々",COUNTIF(AK194:AZ194,参加申込書本紙!$D$8),"")))</f>
        <v/>
      </c>
      <c r="BC194" s="25"/>
    </row>
    <row r="195" spans="1:55" ht="21.65" customHeight="1" thickBot="1" x14ac:dyDescent="0.6">
      <c r="A195" s="11"/>
      <c r="B195" s="91">
        <v>179</v>
      </c>
      <c r="C195" s="22"/>
      <c r="D195" s="23"/>
      <c r="E195" s="239"/>
      <c r="F195" s="240"/>
      <c r="G195" s="240"/>
      <c r="H195" s="241"/>
      <c r="I195" s="242"/>
      <c r="J195" s="243"/>
      <c r="K195" s="243"/>
      <c r="L195" s="244"/>
      <c r="M195" s="242"/>
      <c r="N195" s="243"/>
      <c r="O195" s="243"/>
      <c r="P195" s="244"/>
      <c r="Q195" s="242"/>
      <c r="R195" s="243"/>
      <c r="S195" s="243"/>
      <c r="T195" s="239"/>
      <c r="U195" s="245" t="str">
        <f>IF(E195="","",IFERROR(VLOOKUP(E195,参加者名簿!$C$12:$H$111,4,FALSE),IFERROR(VLOOKUP(E195,他団体選手登録票!$C$12:$H$31,4,FALSE),"ERROR!!")))</f>
        <v/>
      </c>
      <c r="V195" s="246"/>
      <c r="W195" s="246"/>
      <c r="X195" s="247"/>
      <c r="Y195" s="245" t="str">
        <f>IF(I195="","",IFERROR(VLOOKUP(I195,参加者名簿!$C$12:$H$61,4,FALSE),IFERROR(VLOOKUP(I195,他団体選手登録票!$C$12:$H$31,4,FALSE),"ERROR!!")))</f>
        <v/>
      </c>
      <c r="Z195" s="246"/>
      <c r="AA195" s="246"/>
      <c r="AB195" s="247"/>
      <c r="AC195" s="245" t="str">
        <f>IF(M195="","",IFERROR(VLOOKUP(M195,参加者名簿!$C$12:$H$61,4,FALSE),IFERROR(VLOOKUP(M195,他団体選手登録票!$C$12:$H$31,4,FALSE),"ERROR!!")))</f>
        <v/>
      </c>
      <c r="AD195" s="246"/>
      <c r="AE195" s="246"/>
      <c r="AF195" s="247"/>
      <c r="AG195" s="245" t="str">
        <f>IF(Q195="","",IFERROR(VLOOKUP(Q195,参加者名簿!$C$12:$H$61,4,FALSE),IFERROR(VLOOKUP(Q195,他団体選手登録票!$C$12:$H$31,4,FALSE),"ERROR!!")))</f>
        <v/>
      </c>
      <c r="AH195" s="246"/>
      <c r="AI195" s="246"/>
      <c r="AJ195" s="247"/>
      <c r="AK195" s="92">
        <v>1</v>
      </c>
      <c r="AL195" s="236" t="str">
        <f>IFERROR(IF(COUNTIF(参加者名簿!$C$12:$E$111,E195),参加申込書本紙!$D$8,VLOOKUP(E195,他団体選手登録票!$C$12:$I$31,7,FALSE)),"")</f>
        <v/>
      </c>
      <c r="AM195" s="237"/>
      <c r="AN195" s="238"/>
      <c r="AO195" s="92">
        <v>2</v>
      </c>
      <c r="AP195" s="236" t="str">
        <f>IFERROR(IF(COUNTIF(参加者名簿!$C$12:$E$111,I195),参加申込書本紙!$D$8,VLOOKUP(I195,他団体選手登録票!$C$12:$I$31,7,FALSE)),"")</f>
        <v/>
      </c>
      <c r="AQ195" s="237"/>
      <c r="AR195" s="238"/>
      <c r="AS195" s="92">
        <v>3</v>
      </c>
      <c r="AT195" s="236" t="str">
        <f>IFERROR(IF(COUNTIF(参加者名簿!$C$12:$E$111,M195),参加申込書本紙!$D$8,VLOOKUP(M195,他団体選手登録票!$C$12:$I$31,7,FALSE)),"")</f>
        <v/>
      </c>
      <c r="AU195" s="237"/>
      <c r="AV195" s="238"/>
      <c r="AW195" s="92">
        <v>4</v>
      </c>
      <c r="AX195" s="236" t="str">
        <f>IFERROR(IF(COUNTIF(参加者名簿!$C$12:$E$111,Q195),参加申込書本紙!$D$8,VLOOKUP(Q195,他団体選手登録票!$C$12:$I$31,7,FALSE)),"")</f>
        <v/>
      </c>
      <c r="AY195" s="237"/>
      <c r="AZ195" s="238"/>
      <c r="BA195" s="24" t="s">
        <v>24</v>
      </c>
      <c r="BB195" s="93" t="str">
        <f>IF(BA195="相手方",0,IF(BA195="当方",COUNT(E195:T195),IF(BA195="個々",COUNTIF(AK195:AZ195,参加申込書本紙!$D$8),"")))</f>
        <v/>
      </c>
      <c r="BC195" s="25"/>
    </row>
    <row r="196" spans="1:55" ht="21.65" customHeight="1" thickBot="1" x14ac:dyDescent="0.6">
      <c r="A196" s="11"/>
      <c r="B196" s="91">
        <v>180</v>
      </c>
      <c r="C196" s="22"/>
      <c r="D196" s="23"/>
      <c r="E196" s="239"/>
      <c r="F196" s="240"/>
      <c r="G196" s="240"/>
      <c r="H196" s="241"/>
      <c r="I196" s="242"/>
      <c r="J196" s="243"/>
      <c r="K196" s="243"/>
      <c r="L196" s="244"/>
      <c r="M196" s="242"/>
      <c r="N196" s="243"/>
      <c r="O196" s="243"/>
      <c r="P196" s="244"/>
      <c r="Q196" s="242"/>
      <c r="R196" s="243"/>
      <c r="S196" s="243"/>
      <c r="T196" s="239"/>
      <c r="U196" s="245" t="str">
        <f>IF(E196="","",IFERROR(VLOOKUP(E196,参加者名簿!$C$12:$H$111,4,FALSE),IFERROR(VLOOKUP(E196,他団体選手登録票!$C$12:$H$31,4,FALSE),"ERROR!!")))</f>
        <v/>
      </c>
      <c r="V196" s="246"/>
      <c r="W196" s="246"/>
      <c r="X196" s="247"/>
      <c r="Y196" s="245" t="str">
        <f>IF(I196="","",IFERROR(VLOOKUP(I196,参加者名簿!$C$12:$H$61,4,FALSE),IFERROR(VLOOKUP(I196,他団体選手登録票!$C$12:$H$31,4,FALSE),"ERROR!!")))</f>
        <v/>
      </c>
      <c r="Z196" s="246"/>
      <c r="AA196" s="246"/>
      <c r="AB196" s="247"/>
      <c r="AC196" s="245" t="str">
        <f>IF(M196="","",IFERROR(VLOOKUP(M196,参加者名簿!$C$12:$H$61,4,FALSE),IFERROR(VLOOKUP(M196,他団体選手登録票!$C$12:$H$31,4,FALSE),"ERROR!!")))</f>
        <v/>
      </c>
      <c r="AD196" s="246"/>
      <c r="AE196" s="246"/>
      <c r="AF196" s="247"/>
      <c r="AG196" s="245" t="str">
        <f>IF(Q196="","",IFERROR(VLOOKUP(Q196,参加者名簿!$C$12:$H$61,4,FALSE),IFERROR(VLOOKUP(Q196,他団体選手登録票!$C$12:$H$31,4,FALSE),"ERROR!!")))</f>
        <v/>
      </c>
      <c r="AH196" s="246"/>
      <c r="AI196" s="246"/>
      <c r="AJ196" s="247"/>
      <c r="AK196" s="92">
        <v>1</v>
      </c>
      <c r="AL196" s="236" t="str">
        <f>IFERROR(IF(COUNTIF(参加者名簿!$C$12:$E$111,E196),参加申込書本紙!$D$8,VLOOKUP(E196,他団体選手登録票!$C$12:$I$31,7,FALSE)),"")</f>
        <v/>
      </c>
      <c r="AM196" s="237"/>
      <c r="AN196" s="238"/>
      <c r="AO196" s="92">
        <v>2</v>
      </c>
      <c r="AP196" s="236" t="str">
        <f>IFERROR(IF(COUNTIF(参加者名簿!$C$12:$E$111,I196),参加申込書本紙!$D$8,VLOOKUP(I196,他団体選手登録票!$C$12:$I$31,7,FALSE)),"")</f>
        <v/>
      </c>
      <c r="AQ196" s="237"/>
      <c r="AR196" s="238"/>
      <c r="AS196" s="92">
        <v>3</v>
      </c>
      <c r="AT196" s="236" t="str">
        <f>IFERROR(IF(COUNTIF(参加者名簿!$C$12:$E$111,M196),参加申込書本紙!$D$8,VLOOKUP(M196,他団体選手登録票!$C$12:$I$31,7,FALSE)),"")</f>
        <v/>
      </c>
      <c r="AU196" s="237"/>
      <c r="AV196" s="238"/>
      <c r="AW196" s="92">
        <v>4</v>
      </c>
      <c r="AX196" s="236" t="str">
        <f>IFERROR(IF(COUNTIF(参加者名簿!$C$12:$E$111,Q196),参加申込書本紙!$D$8,VLOOKUP(Q196,他団体選手登録票!$C$12:$I$31,7,FALSE)),"")</f>
        <v/>
      </c>
      <c r="AY196" s="237"/>
      <c r="AZ196" s="238"/>
      <c r="BA196" s="24" t="s">
        <v>24</v>
      </c>
      <c r="BB196" s="93" t="str">
        <f>IF(BA196="相手方",0,IF(BA196="当方",COUNT(E196:T196),IF(BA196="個々",COUNTIF(AK196:AZ196,参加申込書本紙!$D$8),"")))</f>
        <v/>
      </c>
      <c r="BC196" s="25"/>
    </row>
    <row r="197" spans="1:55" ht="21.65" customHeight="1" thickBot="1" x14ac:dyDescent="0.6">
      <c r="A197" s="11"/>
      <c r="B197" s="91">
        <v>181</v>
      </c>
      <c r="C197" s="22"/>
      <c r="D197" s="23"/>
      <c r="E197" s="239"/>
      <c r="F197" s="240"/>
      <c r="G197" s="240"/>
      <c r="H197" s="241"/>
      <c r="I197" s="242"/>
      <c r="J197" s="243"/>
      <c r="K197" s="243"/>
      <c r="L197" s="244"/>
      <c r="M197" s="242"/>
      <c r="N197" s="243"/>
      <c r="O197" s="243"/>
      <c r="P197" s="244"/>
      <c r="Q197" s="242"/>
      <c r="R197" s="243"/>
      <c r="S197" s="243"/>
      <c r="T197" s="239"/>
      <c r="U197" s="245" t="str">
        <f>IF(E197="","",IFERROR(VLOOKUP(E197,参加者名簿!$C$12:$H$111,4,FALSE),IFERROR(VLOOKUP(E197,他団体選手登録票!$C$12:$H$31,4,FALSE),"ERROR!!")))</f>
        <v/>
      </c>
      <c r="V197" s="246"/>
      <c r="W197" s="246"/>
      <c r="X197" s="247"/>
      <c r="Y197" s="245" t="str">
        <f>IF(I197="","",IFERROR(VLOOKUP(I197,参加者名簿!$C$12:$H$61,4,FALSE),IFERROR(VLOOKUP(I197,他団体選手登録票!$C$12:$H$31,4,FALSE),"ERROR!!")))</f>
        <v/>
      </c>
      <c r="Z197" s="246"/>
      <c r="AA197" s="246"/>
      <c r="AB197" s="247"/>
      <c r="AC197" s="245" t="str">
        <f>IF(M197="","",IFERROR(VLOOKUP(M197,参加者名簿!$C$12:$H$61,4,FALSE),IFERROR(VLOOKUP(M197,他団体選手登録票!$C$12:$H$31,4,FALSE),"ERROR!!")))</f>
        <v/>
      </c>
      <c r="AD197" s="246"/>
      <c r="AE197" s="246"/>
      <c r="AF197" s="247"/>
      <c r="AG197" s="245" t="str">
        <f>IF(Q197="","",IFERROR(VLOOKUP(Q197,参加者名簿!$C$12:$H$61,4,FALSE),IFERROR(VLOOKUP(Q197,他団体選手登録票!$C$12:$H$31,4,FALSE),"ERROR!!")))</f>
        <v/>
      </c>
      <c r="AH197" s="246"/>
      <c r="AI197" s="246"/>
      <c r="AJ197" s="247"/>
      <c r="AK197" s="92">
        <v>1</v>
      </c>
      <c r="AL197" s="236" t="str">
        <f>IFERROR(IF(COUNTIF(参加者名簿!$C$12:$E$111,E197),参加申込書本紙!$D$8,VLOOKUP(E197,他団体選手登録票!$C$12:$I$31,7,FALSE)),"")</f>
        <v/>
      </c>
      <c r="AM197" s="237"/>
      <c r="AN197" s="238"/>
      <c r="AO197" s="92">
        <v>2</v>
      </c>
      <c r="AP197" s="236" t="str">
        <f>IFERROR(IF(COUNTIF(参加者名簿!$C$12:$E$111,I197),参加申込書本紙!$D$8,VLOOKUP(I197,他団体選手登録票!$C$12:$I$31,7,FALSE)),"")</f>
        <v/>
      </c>
      <c r="AQ197" s="237"/>
      <c r="AR197" s="238"/>
      <c r="AS197" s="92">
        <v>3</v>
      </c>
      <c r="AT197" s="236" t="str">
        <f>IFERROR(IF(COUNTIF(参加者名簿!$C$12:$E$111,M197),参加申込書本紙!$D$8,VLOOKUP(M197,他団体選手登録票!$C$12:$I$31,7,FALSE)),"")</f>
        <v/>
      </c>
      <c r="AU197" s="237"/>
      <c r="AV197" s="238"/>
      <c r="AW197" s="92">
        <v>4</v>
      </c>
      <c r="AX197" s="236" t="str">
        <f>IFERROR(IF(COUNTIF(参加者名簿!$C$12:$E$111,Q197),参加申込書本紙!$D$8,VLOOKUP(Q197,他団体選手登録票!$C$12:$I$31,7,FALSE)),"")</f>
        <v/>
      </c>
      <c r="AY197" s="237"/>
      <c r="AZ197" s="238"/>
      <c r="BA197" s="24" t="s">
        <v>24</v>
      </c>
      <c r="BB197" s="93" t="str">
        <f>IF(BA197="相手方",0,IF(BA197="当方",COUNT(E197:T197),IF(BA197="個々",COUNTIF(AK197:AZ197,参加申込書本紙!$D$8),"")))</f>
        <v/>
      </c>
      <c r="BC197" s="25"/>
    </row>
    <row r="198" spans="1:55" ht="21.65" customHeight="1" thickBot="1" x14ac:dyDescent="0.6">
      <c r="A198" s="11"/>
      <c r="B198" s="91">
        <v>182</v>
      </c>
      <c r="C198" s="22"/>
      <c r="D198" s="23"/>
      <c r="E198" s="239"/>
      <c r="F198" s="240"/>
      <c r="G198" s="240"/>
      <c r="H198" s="241"/>
      <c r="I198" s="242"/>
      <c r="J198" s="243"/>
      <c r="K198" s="243"/>
      <c r="L198" s="244"/>
      <c r="M198" s="242"/>
      <c r="N198" s="243"/>
      <c r="O198" s="243"/>
      <c r="P198" s="244"/>
      <c r="Q198" s="242"/>
      <c r="R198" s="243"/>
      <c r="S198" s="243"/>
      <c r="T198" s="239"/>
      <c r="U198" s="245" t="str">
        <f>IF(E198="","",IFERROR(VLOOKUP(E198,参加者名簿!$C$12:$H$111,4,FALSE),IFERROR(VLOOKUP(E198,他団体選手登録票!$C$12:$H$31,4,FALSE),"ERROR!!")))</f>
        <v/>
      </c>
      <c r="V198" s="246"/>
      <c r="W198" s="246"/>
      <c r="X198" s="247"/>
      <c r="Y198" s="245" t="str">
        <f>IF(I198="","",IFERROR(VLOOKUP(I198,参加者名簿!$C$12:$H$61,4,FALSE),IFERROR(VLOOKUP(I198,他団体選手登録票!$C$12:$H$31,4,FALSE),"ERROR!!")))</f>
        <v/>
      </c>
      <c r="Z198" s="246"/>
      <c r="AA198" s="246"/>
      <c r="AB198" s="247"/>
      <c r="AC198" s="245" t="str">
        <f>IF(M198="","",IFERROR(VLOOKUP(M198,参加者名簿!$C$12:$H$61,4,FALSE),IFERROR(VLOOKUP(M198,他団体選手登録票!$C$12:$H$31,4,FALSE),"ERROR!!")))</f>
        <v/>
      </c>
      <c r="AD198" s="246"/>
      <c r="AE198" s="246"/>
      <c r="AF198" s="247"/>
      <c r="AG198" s="245" t="str">
        <f>IF(Q198="","",IFERROR(VLOOKUP(Q198,参加者名簿!$C$12:$H$61,4,FALSE),IFERROR(VLOOKUP(Q198,他団体選手登録票!$C$12:$H$31,4,FALSE),"ERROR!!")))</f>
        <v/>
      </c>
      <c r="AH198" s="246"/>
      <c r="AI198" s="246"/>
      <c r="AJ198" s="247"/>
      <c r="AK198" s="92">
        <v>1</v>
      </c>
      <c r="AL198" s="236" t="str">
        <f>IFERROR(IF(COUNTIF(参加者名簿!$C$12:$E$111,E198),参加申込書本紙!$D$8,VLOOKUP(E198,他団体選手登録票!$C$12:$I$31,7,FALSE)),"")</f>
        <v/>
      </c>
      <c r="AM198" s="237"/>
      <c r="AN198" s="238"/>
      <c r="AO198" s="92">
        <v>2</v>
      </c>
      <c r="AP198" s="236" t="str">
        <f>IFERROR(IF(COUNTIF(参加者名簿!$C$12:$E$111,I198),参加申込書本紙!$D$8,VLOOKUP(I198,他団体選手登録票!$C$12:$I$31,7,FALSE)),"")</f>
        <v/>
      </c>
      <c r="AQ198" s="237"/>
      <c r="AR198" s="238"/>
      <c r="AS198" s="92">
        <v>3</v>
      </c>
      <c r="AT198" s="236" t="str">
        <f>IFERROR(IF(COUNTIF(参加者名簿!$C$12:$E$111,M198),参加申込書本紙!$D$8,VLOOKUP(M198,他団体選手登録票!$C$12:$I$31,7,FALSE)),"")</f>
        <v/>
      </c>
      <c r="AU198" s="237"/>
      <c r="AV198" s="238"/>
      <c r="AW198" s="92">
        <v>4</v>
      </c>
      <c r="AX198" s="236" t="str">
        <f>IFERROR(IF(COUNTIF(参加者名簿!$C$12:$E$111,Q198),参加申込書本紙!$D$8,VLOOKUP(Q198,他団体選手登録票!$C$12:$I$31,7,FALSE)),"")</f>
        <v/>
      </c>
      <c r="AY198" s="237"/>
      <c r="AZ198" s="238"/>
      <c r="BA198" s="24" t="s">
        <v>24</v>
      </c>
      <c r="BB198" s="93" t="str">
        <f>IF(BA198="相手方",0,IF(BA198="当方",COUNT(E198:T198),IF(BA198="個々",COUNTIF(AK198:AZ198,参加申込書本紙!$D$8),"")))</f>
        <v/>
      </c>
      <c r="BC198" s="25"/>
    </row>
    <row r="199" spans="1:55" ht="21.65" customHeight="1" thickBot="1" x14ac:dyDescent="0.6">
      <c r="A199" s="11"/>
      <c r="B199" s="91">
        <v>183</v>
      </c>
      <c r="C199" s="22"/>
      <c r="D199" s="23"/>
      <c r="E199" s="239"/>
      <c r="F199" s="240"/>
      <c r="G199" s="240"/>
      <c r="H199" s="241"/>
      <c r="I199" s="242"/>
      <c r="J199" s="243"/>
      <c r="K199" s="243"/>
      <c r="L199" s="244"/>
      <c r="M199" s="242"/>
      <c r="N199" s="243"/>
      <c r="O199" s="243"/>
      <c r="P199" s="244"/>
      <c r="Q199" s="242"/>
      <c r="R199" s="243"/>
      <c r="S199" s="243"/>
      <c r="T199" s="239"/>
      <c r="U199" s="245" t="str">
        <f>IF(E199="","",IFERROR(VLOOKUP(E199,参加者名簿!$C$12:$H$111,4,FALSE),IFERROR(VLOOKUP(E199,他団体選手登録票!$C$12:$H$31,4,FALSE),"ERROR!!")))</f>
        <v/>
      </c>
      <c r="V199" s="246"/>
      <c r="W199" s="246"/>
      <c r="X199" s="247"/>
      <c r="Y199" s="245" t="str">
        <f>IF(I199="","",IFERROR(VLOOKUP(I199,参加者名簿!$C$12:$H$61,4,FALSE),IFERROR(VLOOKUP(I199,他団体選手登録票!$C$12:$H$31,4,FALSE),"ERROR!!")))</f>
        <v/>
      </c>
      <c r="Z199" s="246"/>
      <c r="AA199" s="246"/>
      <c r="AB199" s="247"/>
      <c r="AC199" s="245" t="str">
        <f>IF(M199="","",IFERROR(VLOOKUP(M199,参加者名簿!$C$12:$H$61,4,FALSE),IFERROR(VLOOKUP(M199,他団体選手登録票!$C$12:$H$31,4,FALSE),"ERROR!!")))</f>
        <v/>
      </c>
      <c r="AD199" s="246"/>
      <c r="AE199" s="246"/>
      <c r="AF199" s="247"/>
      <c r="AG199" s="245" t="str">
        <f>IF(Q199="","",IFERROR(VLOOKUP(Q199,参加者名簿!$C$12:$H$61,4,FALSE),IFERROR(VLOOKUP(Q199,他団体選手登録票!$C$12:$H$31,4,FALSE),"ERROR!!")))</f>
        <v/>
      </c>
      <c r="AH199" s="246"/>
      <c r="AI199" s="246"/>
      <c r="AJ199" s="247"/>
      <c r="AK199" s="92">
        <v>1</v>
      </c>
      <c r="AL199" s="236" t="str">
        <f>IFERROR(IF(COUNTIF(参加者名簿!$C$12:$E$111,E199),参加申込書本紙!$D$8,VLOOKUP(E199,他団体選手登録票!$C$12:$I$31,7,FALSE)),"")</f>
        <v/>
      </c>
      <c r="AM199" s="237"/>
      <c r="AN199" s="238"/>
      <c r="AO199" s="92">
        <v>2</v>
      </c>
      <c r="AP199" s="236" t="str">
        <f>IFERROR(IF(COUNTIF(参加者名簿!$C$12:$E$111,I199),参加申込書本紙!$D$8,VLOOKUP(I199,他団体選手登録票!$C$12:$I$31,7,FALSE)),"")</f>
        <v/>
      </c>
      <c r="AQ199" s="237"/>
      <c r="AR199" s="238"/>
      <c r="AS199" s="92">
        <v>3</v>
      </c>
      <c r="AT199" s="236" t="str">
        <f>IFERROR(IF(COUNTIF(参加者名簿!$C$12:$E$111,M199),参加申込書本紙!$D$8,VLOOKUP(M199,他団体選手登録票!$C$12:$I$31,7,FALSE)),"")</f>
        <v/>
      </c>
      <c r="AU199" s="237"/>
      <c r="AV199" s="238"/>
      <c r="AW199" s="92">
        <v>4</v>
      </c>
      <c r="AX199" s="236" t="str">
        <f>IFERROR(IF(COUNTIF(参加者名簿!$C$12:$E$111,Q199),参加申込書本紙!$D$8,VLOOKUP(Q199,他団体選手登録票!$C$12:$I$31,7,FALSE)),"")</f>
        <v/>
      </c>
      <c r="AY199" s="237"/>
      <c r="AZ199" s="238"/>
      <c r="BA199" s="24" t="s">
        <v>24</v>
      </c>
      <c r="BB199" s="93" t="str">
        <f>IF(BA199="相手方",0,IF(BA199="当方",COUNT(E199:T199),IF(BA199="個々",COUNTIF(AK199:AZ199,参加申込書本紙!$D$8),"")))</f>
        <v/>
      </c>
      <c r="BC199" s="25"/>
    </row>
    <row r="200" spans="1:55" ht="21.65" customHeight="1" thickBot="1" x14ac:dyDescent="0.6">
      <c r="A200" s="11"/>
      <c r="B200" s="91">
        <v>184</v>
      </c>
      <c r="C200" s="22"/>
      <c r="D200" s="23"/>
      <c r="E200" s="239"/>
      <c r="F200" s="240"/>
      <c r="G200" s="240"/>
      <c r="H200" s="241"/>
      <c r="I200" s="242"/>
      <c r="J200" s="243"/>
      <c r="K200" s="243"/>
      <c r="L200" s="244"/>
      <c r="M200" s="242"/>
      <c r="N200" s="243"/>
      <c r="O200" s="243"/>
      <c r="P200" s="244"/>
      <c r="Q200" s="242"/>
      <c r="R200" s="243"/>
      <c r="S200" s="243"/>
      <c r="T200" s="239"/>
      <c r="U200" s="245" t="str">
        <f>IF(E200="","",IFERROR(VLOOKUP(E200,参加者名簿!$C$12:$H$111,4,FALSE),IFERROR(VLOOKUP(E200,他団体選手登録票!$C$12:$H$31,4,FALSE),"ERROR!!")))</f>
        <v/>
      </c>
      <c r="V200" s="246"/>
      <c r="W200" s="246"/>
      <c r="X200" s="247"/>
      <c r="Y200" s="245" t="str">
        <f>IF(I200="","",IFERROR(VLOOKUP(I200,参加者名簿!$C$12:$H$61,4,FALSE),IFERROR(VLOOKUP(I200,他団体選手登録票!$C$12:$H$31,4,FALSE),"ERROR!!")))</f>
        <v/>
      </c>
      <c r="Z200" s="246"/>
      <c r="AA200" s="246"/>
      <c r="AB200" s="247"/>
      <c r="AC200" s="245" t="str">
        <f>IF(M200="","",IFERROR(VLOOKUP(M200,参加者名簿!$C$12:$H$61,4,FALSE),IFERROR(VLOOKUP(M200,他団体選手登録票!$C$12:$H$31,4,FALSE),"ERROR!!")))</f>
        <v/>
      </c>
      <c r="AD200" s="246"/>
      <c r="AE200" s="246"/>
      <c r="AF200" s="247"/>
      <c r="AG200" s="245" t="str">
        <f>IF(Q200="","",IFERROR(VLOOKUP(Q200,参加者名簿!$C$12:$H$61,4,FALSE),IFERROR(VLOOKUP(Q200,他団体選手登録票!$C$12:$H$31,4,FALSE),"ERROR!!")))</f>
        <v/>
      </c>
      <c r="AH200" s="246"/>
      <c r="AI200" s="246"/>
      <c r="AJ200" s="247"/>
      <c r="AK200" s="92">
        <v>1</v>
      </c>
      <c r="AL200" s="236" t="str">
        <f>IFERROR(IF(COUNTIF(参加者名簿!$C$12:$E$111,E200),参加申込書本紙!$D$8,VLOOKUP(E200,他団体選手登録票!$C$12:$I$31,7,FALSE)),"")</f>
        <v/>
      </c>
      <c r="AM200" s="237"/>
      <c r="AN200" s="238"/>
      <c r="AO200" s="92">
        <v>2</v>
      </c>
      <c r="AP200" s="236" t="str">
        <f>IFERROR(IF(COUNTIF(参加者名簿!$C$12:$E$111,I200),参加申込書本紙!$D$8,VLOOKUP(I200,他団体選手登録票!$C$12:$I$31,7,FALSE)),"")</f>
        <v/>
      </c>
      <c r="AQ200" s="237"/>
      <c r="AR200" s="238"/>
      <c r="AS200" s="92">
        <v>3</v>
      </c>
      <c r="AT200" s="236" t="str">
        <f>IFERROR(IF(COUNTIF(参加者名簿!$C$12:$E$111,M200),参加申込書本紙!$D$8,VLOOKUP(M200,他団体選手登録票!$C$12:$I$31,7,FALSE)),"")</f>
        <v/>
      </c>
      <c r="AU200" s="237"/>
      <c r="AV200" s="238"/>
      <c r="AW200" s="92">
        <v>4</v>
      </c>
      <c r="AX200" s="236" t="str">
        <f>IFERROR(IF(COUNTIF(参加者名簿!$C$12:$E$111,Q200),参加申込書本紙!$D$8,VLOOKUP(Q200,他団体選手登録票!$C$12:$I$31,7,FALSE)),"")</f>
        <v/>
      </c>
      <c r="AY200" s="237"/>
      <c r="AZ200" s="238"/>
      <c r="BA200" s="24" t="s">
        <v>24</v>
      </c>
      <c r="BB200" s="93" t="str">
        <f>IF(BA200="相手方",0,IF(BA200="当方",COUNT(E200:T200),IF(BA200="個々",COUNTIF(AK200:AZ200,参加申込書本紙!$D$8),"")))</f>
        <v/>
      </c>
      <c r="BC200" s="25"/>
    </row>
    <row r="201" spans="1:55" ht="21.65" customHeight="1" thickBot="1" x14ac:dyDescent="0.6">
      <c r="A201" s="11"/>
      <c r="B201" s="91">
        <v>185</v>
      </c>
      <c r="C201" s="22"/>
      <c r="D201" s="23"/>
      <c r="E201" s="239"/>
      <c r="F201" s="240"/>
      <c r="G201" s="240"/>
      <c r="H201" s="241"/>
      <c r="I201" s="242"/>
      <c r="J201" s="243"/>
      <c r="K201" s="243"/>
      <c r="L201" s="244"/>
      <c r="M201" s="242"/>
      <c r="N201" s="243"/>
      <c r="O201" s="243"/>
      <c r="P201" s="244"/>
      <c r="Q201" s="242"/>
      <c r="R201" s="243"/>
      <c r="S201" s="243"/>
      <c r="T201" s="239"/>
      <c r="U201" s="245" t="str">
        <f>IF(E201="","",IFERROR(VLOOKUP(E201,参加者名簿!$C$12:$H$111,4,FALSE),IFERROR(VLOOKUP(E201,他団体選手登録票!$C$12:$H$31,4,FALSE),"ERROR!!")))</f>
        <v/>
      </c>
      <c r="V201" s="246"/>
      <c r="W201" s="246"/>
      <c r="X201" s="247"/>
      <c r="Y201" s="245" t="str">
        <f>IF(I201="","",IFERROR(VLOOKUP(I201,参加者名簿!$C$12:$H$61,4,FALSE),IFERROR(VLOOKUP(I201,他団体選手登録票!$C$12:$H$31,4,FALSE),"ERROR!!")))</f>
        <v/>
      </c>
      <c r="Z201" s="246"/>
      <c r="AA201" s="246"/>
      <c r="AB201" s="247"/>
      <c r="AC201" s="245" t="str">
        <f>IF(M201="","",IFERROR(VLOOKUP(M201,参加者名簿!$C$12:$H$61,4,FALSE),IFERROR(VLOOKUP(M201,他団体選手登録票!$C$12:$H$31,4,FALSE),"ERROR!!")))</f>
        <v/>
      </c>
      <c r="AD201" s="246"/>
      <c r="AE201" s="246"/>
      <c r="AF201" s="247"/>
      <c r="AG201" s="245" t="str">
        <f>IF(Q201="","",IFERROR(VLOOKUP(Q201,参加者名簿!$C$12:$H$61,4,FALSE),IFERROR(VLOOKUP(Q201,他団体選手登録票!$C$12:$H$31,4,FALSE),"ERROR!!")))</f>
        <v/>
      </c>
      <c r="AH201" s="246"/>
      <c r="AI201" s="246"/>
      <c r="AJ201" s="247"/>
      <c r="AK201" s="92">
        <v>1</v>
      </c>
      <c r="AL201" s="236" t="str">
        <f>IFERROR(IF(COUNTIF(参加者名簿!$C$12:$E$111,E201),参加申込書本紙!$D$8,VLOOKUP(E201,他団体選手登録票!$C$12:$I$31,7,FALSE)),"")</f>
        <v/>
      </c>
      <c r="AM201" s="237"/>
      <c r="AN201" s="238"/>
      <c r="AO201" s="92">
        <v>2</v>
      </c>
      <c r="AP201" s="236" t="str">
        <f>IFERROR(IF(COUNTIF(参加者名簿!$C$12:$E$111,I201),参加申込書本紙!$D$8,VLOOKUP(I201,他団体選手登録票!$C$12:$I$31,7,FALSE)),"")</f>
        <v/>
      </c>
      <c r="AQ201" s="237"/>
      <c r="AR201" s="238"/>
      <c r="AS201" s="92">
        <v>3</v>
      </c>
      <c r="AT201" s="236" t="str">
        <f>IFERROR(IF(COUNTIF(参加者名簿!$C$12:$E$111,M201),参加申込書本紙!$D$8,VLOOKUP(M201,他団体選手登録票!$C$12:$I$31,7,FALSE)),"")</f>
        <v/>
      </c>
      <c r="AU201" s="237"/>
      <c r="AV201" s="238"/>
      <c r="AW201" s="92">
        <v>4</v>
      </c>
      <c r="AX201" s="236" t="str">
        <f>IFERROR(IF(COUNTIF(参加者名簿!$C$12:$E$111,Q201),参加申込書本紙!$D$8,VLOOKUP(Q201,他団体選手登録票!$C$12:$I$31,7,FALSE)),"")</f>
        <v/>
      </c>
      <c r="AY201" s="237"/>
      <c r="AZ201" s="238"/>
      <c r="BA201" s="24" t="s">
        <v>24</v>
      </c>
      <c r="BB201" s="93" t="str">
        <f>IF(BA201="相手方",0,IF(BA201="当方",COUNT(E201:T201),IF(BA201="個々",COUNTIF(AK201:AZ201,参加申込書本紙!$D$8),"")))</f>
        <v/>
      </c>
      <c r="BC201" s="25"/>
    </row>
    <row r="202" spans="1:55" ht="21.65" customHeight="1" thickBot="1" x14ac:dyDescent="0.6">
      <c r="A202" s="11"/>
      <c r="B202" s="91">
        <v>186</v>
      </c>
      <c r="C202" s="22"/>
      <c r="D202" s="23"/>
      <c r="E202" s="239"/>
      <c r="F202" s="240"/>
      <c r="G202" s="240"/>
      <c r="H202" s="241"/>
      <c r="I202" s="242"/>
      <c r="J202" s="243"/>
      <c r="K202" s="243"/>
      <c r="L202" s="244"/>
      <c r="M202" s="242"/>
      <c r="N202" s="243"/>
      <c r="O202" s="243"/>
      <c r="P202" s="244"/>
      <c r="Q202" s="242"/>
      <c r="R202" s="243"/>
      <c r="S202" s="243"/>
      <c r="T202" s="239"/>
      <c r="U202" s="245" t="str">
        <f>IF(E202="","",IFERROR(VLOOKUP(E202,参加者名簿!$C$12:$H$111,4,FALSE),IFERROR(VLOOKUP(E202,他団体選手登録票!$C$12:$H$31,4,FALSE),"ERROR!!")))</f>
        <v/>
      </c>
      <c r="V202" s="246"/>
      <c r="W202" s="246"/>
      <c r="X202" s="247"/>
      <c r="Y202" s="245" t="str">
        <f>IF(I202="","",IFERROR(VLOOKUP(I202,参加者名簿!$C$12:$H$61,4,FALSE),IFERROR(VLOOKUP(I202,他団体選手登録票!$C$12:$H$31,4,FALSE),"ERROR!!")))</f>
        <v/>
      </c>
      <c r="Z202" s="246"/>
      <c r="AA202" s="246"/>
      <c r="AB202" s="247"/>
      <c r="AC202" s="245" t="str">
        <f>IF(M202="","",IFERROR(VLOOKUP(M202,参加者名簿!$C$12:$H$61,4,FALSE),IFERROR(VLOOKUP(M202,他団体選手登録票!$C$12:$H$31,4,FALSE),"ERROR!!")))</f>
        <v/>
      </c>
      <c r="AD202" s="246"/>
      <c r="AE202" s="246"/>
      <c r="AF202" s="247"/>
      <c r="AG202" s="245" t="str">
        <f>IF(Q202="","",IFERROR(VLOOKUP(Q202,参加者名簿!$C$12:$H$61,4,FALSE),IFERROR(VLOOKUP(Q202,他団体選手登録票!$C$12:$H$31,4,FALSE),"ERROR!!")))</f>
        <v/>
      </c>
      <c r="AH202" s="246"/>
      <c r="AI202" s="246"/>
      <c r="AJ202" s="247"/>
      <c r="AK202" s="92">
        <v>1</v>
      </c>
      <c r="AL202" s="236" t="str">
        <f>IFERROR(IF(COUNTIF(参加者名簿!$C$12:$E$111,E202),参加申込書本紙!$D$8,VLOOKUP(E202,他団体選手登録票!$C$12:$I$31,7,FALSE)),"")</f>
        <v/>
      </c>
      <c r="AM202" s="237"/>
      <c r="AN202" s="238"/>
      <c r="AO202" s="92">
        <v>2</v>
      </c>
      <c r="AP202" s="236" t="str">
        <f>IFERROR(IF(COUNTIF(参加者名簿!$C$12:$E$111,I202),参加申込書本紙!$D$8,VLOOKUP(I202,他団体選手登録票!$C$12:$I$31,7,FALSE)),"")</f>
        <v/>
      </c>
      <c r="AQ202" s="237"/>
      <c r="AR202" s="238"/>
      <c r="AS202" s="92">
        <v>3</v>
      </c>
      <c r="AT202" s="236" t="str">
        <f>IFERROR(IF(COUNTIF(参加者名簿!$C$12:$E$111,M202),参加申込書本紙!$D$8,VLOOKUP(M202,他団体選手登録票!$C$12:$I$31,7,FALSE)),"")</f>
        <v/>
      </c>
      <c r="AU202" s="237"/>
      <c r="AV202" s="238"/>
      <c r="AW202" s="92">
        <v>4</v>
      </c>
      <c r="AX202" s="236" t="str">
        <f>IFERROR(IF(COUNTIF(参加者名簿!$C$12:$E$111,Q202),参加申込書本紙!$D$8,VLOOKUP(Q202,他団体選手登録票!$C$12:$I$31,7,FALSE)),"")</f>
        <v/>
      </c>
      <c r="AY202" s="237"/>
      <c r="AZ202" s="238"/>
      <c r="BA202" s="24" t="s">
        <v>24</v>
      </c>
      <c r="BB202" s="93" t="str">
        <f>IF(BA202="相手方",0,IF(BA202="当方",COUNT(E202:T202),IF(BA202="個々",COUNTIF(AK202:AZ202,参加申込書本紙!$D$8),"")))</f>
        <v/>
      </c>
      <c r="BC202" s="25"/>
    </row>
    <row r="203" spans="1:55" ht="21.65" customHeight="1" thickBot="1" x14ac:dyDescent="0.6">
      <c r="A203" s="11"/>
      <c r="B203" s="91">
        <v>187</v>
      </c>
      <c r="C203" s="22"/>
      <c r="D203" s="23"/>
      <c r="E203" s="239"/>
      <c r="F203" s="240"/>
      <c r="G203" s="240"/>
      <c r="H203" s="241"/>
      <c r="I203" s="242"/>
      <c r="J203" s="243"/>
      <c r="K203" s="243"/>
      <c r="L203" s="244"/>
      <c r="M203" s="242"/>
      <c r="N203" s="243"/>
      <c r="O203" s="243"/>
      <c r="P203" s="244"/>
      <c r="Q203" s="242"/>
      <c r="R203" s="243"/>
      <c r="S203" s="243"/>
      <c r="T203" s="239"/>
      <c r="U203" s="245" t="str">
        <f>IF(E203="","",IFERROR(VLOOKUP(E203,参加者名簿!$C$12:$H$111,4,FALSE),IFERROR(VLOOKUP(E203,他団体選手登録票!$C$12:$H$31,4,FALSE),"ERROR!!")))</f>
        <v/>
      </c>
      <c r="V203" s="246"/>
      <c r="W203" s="246"/>
      <c r="X203" s="247"/>
      <c r="Y203" s="245" t="str">
        <f>IF(I203="","",IFERROR(VLOOKUP(I203,参加者名簿!$C$12:$H$61,4,FALSE),IFERROR(VLOOKUP(I203,他団体選手登録票!$C$12:$H$31,4,FALSE),"ERROR!!")))</f>
        <v/>
      </c>
      <c r="Z203" s="246"/>
      <c r="AA203" s="246"/>
      <c r="AB203" s="247"/>
      <c r="AC203" s="245" t="str">
        <f>IF(M203="","",IFERROR(VLOOKUP(M203,参加者名簿!$C$12:$H$61,4,FALSE),IFERROR(VLOOKUP(M203,他団体選手登録票!$C$12:$H$31,4,FALSE),"ERROR!!")))</f>
        <v/>
      </c>
      <c r="AD203" s="246"/>
      <c r="AE203" s="246"/>
      <c r="AF203" s="247"/>
      <c r="AG203" s="245" t="str">
        <f>IF(Q203="","",IFERROR(VLOOKUP(Q203,参加者名簿!$C$12:$H$61,4,FALSE),IFERROR(VLOOKUP(Q203,他団体選手登録票!$C$12:$H$31,4,FALSE),"ERROR!!")))</f>
        <v/>
      </c>
      <c r="AH203" s="246"/>
      <c r="AI203" s="246"/>
      <c r="AJ203" s="247"/>
      <c r="AK203" s="92">
        <v>1</v>
      </c>
      <c r="AL203" s="236" t="str">
        <f>IFERROR(IF(COUNTIF(参加者名簿!$C$12:$E$111,E203),参加申込書本紙!$D$8,VLOOKUP(E203,他団体選手登録票!$C$12:$I$31,7,FALSE)),"")</f>
        <v/>
      </c>
      <c r="AM203" s="237"/>
      <c r="AN203" s="238"/>
      <c r="AO203" s="92">
        <v>2</v>
      </c>
      <c r="AP203" s="236" t="str">
        <f>IFERROR(IF(COUNTIF(参加者名簿!$C$12:$E$111,I203),参加申込書本紙!$D$8,VLOOKUP(I203,他団体選手登録票!$C$12:$I$31,7,FALSE)),"")</f>
        <v/>
      </c>
      <c r="AQ203" s="237"/>
      <c r="AR203" s="238"/>
      <c r="AS203" s="92">
        <v>3</v>
      </c>
      <c r="AT203" s="236" t="str">
        <f>IFERROR(IF(COUNTIF(参加者名簿!$C$12:$E$111,M203),参加申込書本紙!$D$8,VLOOKUP(M203,他団体選手登録票!$C$12:$I$31,7,FALSE)),"")</f>
        <v/>
      </c>
      <c r="AU203" s="237"/>
      <c r="AV203" s="238"/>
      <c r="AW203" s="92">
        <v>4</v>
      </c>
      <c r="AX203" s="236" t="str">
        <f>IFERROR(IF(COUNTIF(参加者名簿!$C$12:$E$111,Q203),参加申込書本紙!$D$8,VLOOKUP(Q203,他団体選手登録票!$C$12:$I$31,7,FALSE)),"")</f>
        <v/>
      </c>
      <c r="AY203" s="237"/>
      <c r="AZ203" s="238"/>
      <c r="BA203" s="24" t="s">
        <v>24</v>
      </c>
      <c r="BB203" s="93" t="str">
        <f>IF(BA203="相手方",0,IF(BA203="当方",COUNT(E203:T203),IF(BA203="個々",COUNTIF(AK203:AZ203,参加申込書本紙!$D$8),"")))</f>
        <v/>
      </c>
      <c r="BC203" s="25"/>
    </row>
    <row r="204" spans="1:55" ht="21.65" customHeight="1" thickBot="1" x14ac:dyDescent="0.6">
      <c r="A204" s="11"/>
      <c r="B204" s="91">
        <v>188</v>
      </c>
      <c r="C204" s="22"/>
      <c r="D204" s="23"/>
      <c r="E204" s="239"/>
      <c r="F204" s="240"/>
      <c r="G204" s="240"/>
      <c r="H204" s="241"/>
      <c r="I204" s="242"/>
      <c r="J204" s="243"/>
      <c r="K204" s="243"/>
      <c r="L204" s="244"/>
      <c r="M204" s="242"/>
      <c r="N204" s="243"/>
      <c r="O204" s="243"/>
      <c r="P204" s="244"/>
      <c r="Q204" s="242"/>
      <c r="R204" s="243"/>
      <c r="S204" s="243"/>
      <c r="T204" s="239"/>
      <c r="U204" s="245" t="str">
        <f>IF(E204="","",IFERROR(VLOOKUP(E204,参加者名簿!$C$12:$H$111,4,FALSE),IFERROR(VLOOKUP(E204,他団体選手登録票!$C$12:$H$31,4,FALSE),"ERROR!!")))</f>
        <v/>
      </c>
      <c r="V204" s="246"/>
      <c r="W204" s="246"/>
      <c r="X204" s="247"/>
      <c r="Y204" s="245" t="str">
        <f>IF(I204="","",IFERROR(VLOOKUP(I204,参加者名簿!$C$12:$H$61,4,FALSE),IFERROR(VLOOKUP(I204,他団体選手登録票!$C$12:$H$31,4,FALSE),"ERROR!!")))</f>
        <v/>
      </c>
      <c r="Z204" s="246"/>
      <c r="AA204" s="246"/>
      <c r="AB204" s="247"/>
      <c r="AC204" s="245" t="str">
        <f>IF(M204="","",IFERROR(VLOOKUP(M204,参加者名簿!$C$12:$H$61,4,FALSE),IFERROR(VLOOKUP(M204,他団体選手登録票!$C$12:$H$31,4,FALSE),"ERROR!!")))</f>
        <v/>
      </c>
      <c r="AD204" s="246"/>
      <c r="AE204" s="246"/>
      <c r="AF204" s="247"/>
      <c r="AG204" s="245" t="str">
        <f>IF(Q204="","",IFERROR(VLOOKUP(Q204,参加者名簿!$C$12:$H$61,4,FALSE),IFERROR(VLOOKUP(Q204,他団体選手登録票!$C$12:$H$31,4,FALSE),"ERROR!!")))</f>
        <v/>
      </c>
      <c r="AH204" s="246"/>
      <c r="AI204" s="246"/>
      <c r="AJ204" s="247"/>
      <c r="AK204" s="92">
        <v>1</v>
      </c>
      <c r="AL204" s="236" t="str">
        <f>IFERROR(IF(COUNTIF(参加者名簿!$C$12:$E$111,E204),参加申込書本紙!$D$8,VLOOKUP(E204,他団体選手登録票!$C$12:$I$31,7,FALSE)),"")</f>
        <v/>
      </c>
      <c r="AM204" s="237"/>
      <c r="AN204" s="238"/>
      <c r="AO204" s="92">
        <v>2</v>
      </c>
      <c r="AP204" s="236" t="str">
        <f>IFERROR(IF(COUNTIF(参加者名簿!$C$12:$E$111,I204),参加申込書本紙!$D$8,VLOOKUP(I204,他団体選手登録票!$C$12:$I$31,7,FALSE)),"")</f>
        <v/>
      </c>
      <c r="AQ204" s="237"/>
      <c r="AR204" s="238"/>
      <c r="AS204" s="92">
        <v>3</v>
      </c>
      <c r="AT204" s="236" t="str">
        <f>IFERROR(IF(COUNTIF(参加者名簿!$C$12:$E$111,M204),参加申込書本紙!$D$8,VLOOKUP(M204,他団体選手登録票!$C$12:$I$31,7,FALSE)),"")</f>
        <v/>
      </c>
      <c r="AU204" s="237"/>
      <c r="AV204" s="238"/>
      <c r="AW204" s="92">
        <v>4</v>
      </c>
      <c r="AX204" s="236" t="str">
        <f>IFERROR(IF(COUNTIF(参加者名簿!$C$12:$E$111,Q204),参加申込書本紙!$D$8,VLOOKUP(Q204,他団体選手登録票!$C$12:$I$31,7,FALSE)),"")</f>
        <v/>
      </c>
      <c r="AY204" s="237"/>
      <c r="AZ204" s="238"/>
      <c r="BA204" s="24" t="s">
        <v>24</v>
      </c>
      <c r="BB204" s="93" t="str">
        <f>IF(BA204="相手方",0,IF(BA204="当方",COUNT(E204:T204),IF(BA204="個々",COUNTIF(AK204:AZ204,参加申込書本紙!$D$8),"")))</f>
        <v/>
      </c>
      <c r="BC204" s="25"/>
    </row>
    <row r="205" spans="1:55" ht="21.65" customHeight="1" thickBot="1" x14ac:dyDescent="0.6">
      <c r="A205" s="11"/>
      <c r="B205" s="91">
        <v>189</v>
      </c>
      <c r="C205" s="22"/>
      <c r="D205" s="23"/>
      <c r="E205" s="239"/>
      <c r="F205" s="240"/>
      <c r="G205" s="240"/>
      <c r="H205" s="241"/>
      <c r="I205" s="242"/>
      <c r="J205" s="243"/>
      <c r="K205" s="243"/>
      <c r="L205" s="244"/>
      <c r="M205" s="242"/>
      <c r="N205" s="243"/>
      <c r="O205" s="243"/>
      <c r="P205" s="244"/>
      <c r="Q205" s="242"/>
      <c r="R205" s="243"/>
      <c r="S205" s="243"/>
      <c r="T205" s="239"/>
      <c r="U205" s="245" t="str">
        <f>IF(E205="","",IFERROR(VLOOKUP(E205,参加者名簿!$C$12:$H$111,4,FALSE),IFERROR(VLOOKUP(E205,他団体選手登録票!$C$12:$H$31,4,FALSE),"ERROR!!")))</f>
        <v/>
      </c>
      <c r="V205" s="246"/>
      <c r="W205" s="246"/>
      <c r="X205" s="247"/>
      <c r="Y205" s="245" t="str">
        <f>IF(I205="","",IFERROR(VLOOKUP(I205,参加者名簿!$C$12:$H$61,4,FALSE),IFERROR(VLOOKUP(I205,他団体選手登録票!$C$12:$H$31,4,FALSE),"ERROR!!")))</f>
        <v/>
      </c>
      <c r="Z205" s="246"/>
      <c r="AA205" s="246"/>
      <c r="AB205" s="247"/>
      <c r="AC205" s="245" t="str">
        <f>IF(M205="","",IFERROR(VLOOKUP(M205,参加者名簿!$C$12:$H$61,4,FALSE),IFERROR(VLOOKUP(M205,他団体選手登録票!$C$12:$H$31,4,FALSE),"ERROR!!")))</f>
        <v/>
      </c>
      <c r="AD205" s="246"/>
      <c r="AE205" s="246"/>
      <c r="AF205" s="247"/>
      <c r="AG205" s="245" t="str">
        <f>IF(Q205="","",IFERROR(VLOOKUP(Q205,参加者名簿!$C$12:$H$61,4,FALSE),IFERROR(VLOOKUP(Q205,他団体選手登録票!$C$12:$H$31,4,FALSE),"ERROR!!")))</f>
        <v/>
      </c>
      <c r="AH205" s="246"/>
      <c r="AI205" s="246"/>
      <c r="AJ205" s="247"/>
      <c r="AK205" s="92">
        <v>1</v>
      </c>
      <c r="AL205" s="236" t="str">
        <f>IFERROR(IF(COUNTIF(参加者名簿!$C$12:$E$111,E205),参加申込書本紙!$D$8,VLOOKUP(E205,他団体選手登録票!$C$12:$I$31,7,FALSE)),"")</f>
        <v/>
      </c>
      <c r="AM205" s="237"/>
      <c r="AN205" s="238"/>
      <c r="AO205" s="92">
        <v>2</v>
      </c>
      <c r="AP205" s="236" t="str">
        <f>IFERROR(IF(COUNTIF(参加者名簿!$C$12:$E$111,I205),参加申込書本紙!$D$8,VLOOKUP(I205,他団体選手登録票!$C$12:$I$31,7,FALSE)),"")</f>
        <v/>
      </c>
      <c r="AQ205" s="237"/>
      <c r="AR205" s="238"/>
      <c r="AS205" s="92">
        <v>3</v>
      </c>
      <c r="AT205" s="236" t="str">
        <f>IFERROR(IF(COUNTIF(参加者名簿!$C$12:$E$111,M205),参加申込書本紙!$D$8,VLOOKUP(M205,他団体選手登録票!$C$12:$I$31,7,FALSE)),"")</f>
        <v/>
      </c>
      <c r="AU205" s="237"/>
      <c r="AV205" s="238"/>
      <c r="AW205" s="92">
        <v>4</v>
      </c>
      <c r="AX205" s="236" t="str">
        <f>IFERROR(IF(COUNTIF(参加者名簿!$C$12:$E$111,Q205),参加申込書本紙!$D$8,VLOOKUP(Q205,他団体選手登録票!$C$12:$I$31,7,FALSE)),"")</f>
        <v/>
      </c>
      <c r="AY205" s="237"/>
      <c r="AZ205" s="238"/>
      <c r="BA205" s="24" t="s">
        <v>24</v>
      </c>
      <c r="BB205" s="93" t="str">
        <f>IF(BA205="相手方",0,IF(BA205="当方",COUNT(E205:T205),IF(BA205="個々",COUNTIF(AK205:AZ205,参加申込書本紙!$D$8),"")))</f>
        <v/>
      </c>
      <c r="BC205" s="25"/>
    </row>
    <row r="206" spans="1:55" ht="21.65" customHeight="1" thickBot="1" x14ac:dyDescent="0.6">
      <c r="A206" s="11"/>
      <c r="B206" s="91">
        <v>190</v>
      </c>
      <c r="C206" s="22"/>
      <c r="D206" s="23"/>
      <c r="E206" s="239"/>
      <c r="F206" s="240"/>
      <c r="G206" s="240"/>
      <c r="H206" s="241"/>
      <c r="I206" s="242"/>
      <c r="J206" s="243"/>
      <c r="K206" s="243"/>
      <c r="L206" s="244"/>
      <c r="M206" s="242"/>
      <c r="N206" s="243"/>
      <c r="O206" s="243"/>
      <c r="P206" s="244"/>
      <c r="Q206" s="242"/>
      <c r="R206" s="243"/>
      <c r="S206" s="243"/>
      <c r="T206" s="239"/>
      <c r="U206" s="245" t="str">
        <f>IF(E206="","",IFERROR(VLOOKUP(E206,参加者名簿!$C$12:$H$111,4,FALSE),IFERROR(VLOOKUP(E206,他団体選手登録票!$C$12:$H$31,4,FALSE),"ERROR!!")))</f>
        <v/>
      </c>
      <c r="V206" s="246"/>
      <c r="W206" s="246"/>
      <c r="X206" s="247"/>
      <c r="Y206" s="245" t="str">
        <f>IF(I206="","",IFERROR(VLOOKUP(I206,参加者名簿!$C$12:$H$61,4,FALSE),IFERROR(VLOOKUP(I206,他団体選手登録票!$C$12:$H$31,4,FALSE),"ERROR!!")))</f>
        <v/>
      </c>
      <c r="Z206" s="246"/>
      <c r="AA206" s="246"/>
      <c r="AB206" s="247"/>
      <c r="AC206" s="245" t="str">
        <f>IF(M206="","",IFERROR(VLOOKUP(M206,参加者名簿!$C$12:$H$61,4,FALSE),IFERROR(VLOOKUP(M206,他団体選手登録票!$C$12:$H$31,4,FALSE),"ERROR!!")))</f>
        <v/>
      </c>
      <c r="AD206" s="246"/>
      <c r="AE206" s="246"/>
      <c r="AF206" s="247"/>
      <c r="AG206" s="245" t="str">
        <f>IF(Q206="","",IFERROR(VLOOKUP(Q206,参加者名簿!$C$12:$H$61,4,FALSE),IFERROR(VLOOKUP(Q206,他団体選手登録票!$C$12:$H$31,4,FALSE),"ERROR!!")))</f>
        <v/>
      </c>
      <c r="AH206" s="246"/>
      <c r="AI206" s="246"/>
      <c r="AJ206" s="247"/>
      <c r="AK206" s="92">
        <v>1</v>
      </c>
      <c r="AL206" s="236" t="str">
        <f>IFERROR(IF(COUNTIF(参加者名簿!$C$12:$E$111,E206),参加申込書本紙!$D$8,VLOOKUP(E206,他団体選手登録票!$C$12:$I$31,7,FALSE)),"")</f>
        <v/>
      </c>
      <c r="AM206" s="237"/>
      <c r="AN206" s="238"/>
      <c r="AO206" s="92">
        <v>2</v>
      </c>
      <c r="AP206" s="236" t="str">
        <f>IFERROR(IF(COUNTIF(参加者名簿!$C$12:$E$111,I206),参加申込書本紙!$D$8,VLOOKUP(I206,他団体選手登録票!$C$12:$I$31,7,FALSE)),"")</f>
        <v/>
      </c>
      <c r="AQ206" s="237"/>
      <c r="AR206" s="238"/>
      <c r="AS206" s="92">
        <v>3</v>
      </c>
      <c r="AT206" s="236" t="str">
        <f>IFERROR(IF(COUNTIF(参加者名簿!$C$12:$E$111,M206),参加申込書本紙!$D$8,VLOOKUP(M206,他団体選手登録票!$C$12:$I$31,7,FALSE)),"")</f>
        <v/>
      </c>
      <c r="AU206" s="237"/>
      <c r="AV206" s="238"/>
      <c r="AW206" s="92">
        <v>4</v>
      </c>
      <c r="AX206" s="236" t="str">
        <f>IFERROR(IF(COUNTIF(参加者名簿!$C$12:$E$111,Q206),参加申込書本紙!$D$8,VLOOKUP(Q206,他団体選手登録票!$C$12:$I$31,7,FALSE)),"")</f>
        <v/>
      </c>
      <c r="AY206" s="237"/>
      <c r="AZ206" s="238"/>
      <c r="BA206" s="24" t="s">
        <v>24</v>
      </c>
      <c r="BB206" s="93" t="str">
        <f>IF(BA206="相手方",0,IF(BA206="当方",COUNT(E206:T206),IF(BA206="個々",COUNTIF(AK206:AZ206,参加申込書本紙!$D$8),"")))</f>
        <v/>
      </c>
      <c r="BC206" s="25"/>
    </row>
    <row r="207" spans="1:55" ht="21.65" customHeight="1" thickBot="1" x14ac:dyDescent="0.6">
      <c r="A207" s="11"/>
      <c r="B207" s="91">
        <v>191</v>
      </c>
      <c r="C207" s="22"/>
      <c r="D207" s="23"/>
      <c r="E207" s="239"/>
      <c r="F207" s="240"/>
      <c r="G207" s="240"/>
      <c r="H207" s="241"/>
      <c r="I207" s="242"/>
      <c r="J207" s="243"/>
      <c r="K207" s="243"/>
      <c r="L207" s="244"/>
      <c r="M207" s="242"/>
      <c r="N207" s="243"/>
      <c r="O207" s="243"/>
      <c r="P207" s="244"/>
      <c r="Q207" s="242"/>
      <c r="R207" s="243"/>
      <c r="S207" s="243"/>
      <c r="T207" s="239"/>
      <c r="U207" s="245" t="str">
        <f>IF(E207="","",IFERROR(VLOOKUP(E207,参加者名簿!$C$12:$H$111,4,FALSE),IFERROR(VLOOKUP(E207,他団体選手登録票!$C$12:$H$31,4,FALSE),"ERROR!!")))</f>
        <v/>
      </c>
      <c r="V207" s="246"/>
      <c r="W207" s="246"/>
      <c r="X207" s="247"/>
      <c r="Y207" s="245" t="str">
        <f>IF(I207="","",IFERROR(VLOOKUP(I207,参加者名簿!$C$12:$H$61,4,FALSE),IFERROR(VLOOKUP(I207,他団体選手登録票!$C$12:$H$31,4,FALSE),"ERROR!!")))</f>
        <v/>
      </c>
      <c r="Z207" s="246"/>
      <c r="AA207" s="246"/>
      <c r="AB207" s="247"/>
      <c r="AC207" s="245" t="str">
        <f>IF(M207="","",IFERROR(VLOOKUP(M207,参加者名簿!$C$12:$H$61,4,FALSE),IFERROR(VLOOKUP(M207,他団体選手登録票!$C$12:$H$31,4,FALSE),"ERROR!!")))</f>
        <v/>
      </c>
      <c r="AD207" s="246"/>
      <c r="AE207" s="246"/>
      <c r="AF207" s="247"/>
      <c r="AG207" s="245" t="str">
        <f>IF(Q207="","",IFERROR(VLOOKUP(Q207,参加者名簿!$C$12:$H$61,4,FALSE),IFERROR(VLOOKUP(Q207,他団体選手登録票!$C$12:$H$31,4,FALSE),"ERROR!!")))</f>
        <v/>
      </c>
      <c r="AH207" s="246"/>
      <c r="AI207" s="246"/>
      <c r="AJ207" s="247"/>
      <c r="AK207" s="92">
        <v>1</v>
      </c>
      <c r="AL207" s="236" t="str">
        <f>IFERROR(IF(COUNTIF(参加者名簿!$C$12:$E$111,E207),参加申込書本紙!$D$8,VLOOKUP(E207,他団体選手登録票!$C$12:$I$31,7,FALSE)),"")</f>
        <v/>
      </c>
      <c r="AM207" s="237"/>
      <c r="AN207" s="238"/>
      <c r="AO207" s="92">
        <v>2</v>
      </c>
      <c r="AP207" s="236" t="str">
        <f>IFERROR(IF(COUNTIF(参加者名簿!$C$12:$E$111,I207),参加申込書本紙!$D$8,VLOOKUP(I207,他団体選手登録票!$C$12:$I$31,7,FALSE)),"")</f>
        <v/>
      </c>
      <c r="AQ207" s="237"/>
      <c r="AR207" s="238"/>
      <c r="AS207" s="92">
        <v>3</v>
      </c>
      <c r="AT207" s="236" t="str">
        <f>IFERROR(IF(COUNTIF(参加者名簿!$C$12:$E$111,M207),参加申込書本紙!$D$8,VLOOKUP(M207,他団体選手登録票!$C$12:$I$31,7,FALSE)),"")</f>
        <v/>
      </c>
      <c r="AU207" s="237"/>
      <c r="AV207" s="238"/>
      <c r="AW207" s="92">
        <v>4</v>
      </c>
      <c r="AX207" s="236" t="str">
        <f>IFERROR(IF(COUNTIF(参加者名簿!$C$12:$E$111,Q207),参加申込書本紙!$D$8,VLOOKUP(Q207,他団体選手登録票!$C$12:$I$31,7,FALSE)),"")</f>
        <v/>
      </c>
      <c r="AY207" s="237"/>
      <c r="AZ207" s="238"/>
      <c r="BA207" s="24" t="s">
        <v>24</v>
      </c>
      <c r="BB207" s="93" t="str">
        <f>IF(BA207="相手方",0,IF(BA207="当方",COUNT(E207:T207),IF(BA207="個々",COUNTIF(AK207:AZ207,参加申込書本紙!$D$8),"")))</f>
        <v/>
      </c>
      <c r="BC207" s="25"/>
    </row>
    <row r="208" spans="1:55" ht="21.65" customHeight="1" thickBot="1" x14ac:dyDescent="0.6">
      <c r="A208" s="11"/>
      <c r="B208" s="91">
        <v>192</v>
      </c>
      <c r="C208" s="22"/>
      <c r="D208" s="23"/>
      <c r="E208" s="239"/>
      <c r="F208" s="240"/>
      <c r="G208" s="240"/>
      <c r="H208" s="241"/>
      <c r="I208" s="242"/>
      <c r="J208" s="243"/>
      <c r="K208" s="243"/>
      <c r="L208" s="244"/>
      <c r="M208" s="242"/>
      <c r="N208" s="243"/>
      <c r="O208" s="243"/>
      <c r="P208" s="244"/>
      <c r="Q208" s="242"/>
      <c r="R208" s="243"/>
      <c r="S208" s="243"/>
      <c r="T208" s="239"/>
      <c r="U208" s="245" t="str">
        <f>IF(E208="","",IFERROR(VLOOKUP(E208,参加者名簿!$C$12:$H$111,4,FALSE),IFERROR(VLOOKUP(E208,他団体選手登録票!$C$12:$H$31,4,FALSE),"ERROR!!")))</f>
        <v/>
      </c>
      <c r="V208" s="246"/>
      <c r="W208" s="246"/>
      <c r="X208" s="247"/>
      <c r="Y208" s="245" t="str">
        <f>IF(I208="","",IFERROR(VLOOKUP(I208,参加者名簿!$C$12:$H$61,4,FALSE),IFERROR(VLOOKUP(I208,他団体選手登録票!$C$12:$H$31,4,FALSE),"ERROR!!")))</f>
        <v/>
      </c>
      <c r="Z208" s="246"/>
      <c r="AA208" s="246"/>
      <c r="AB208" s="247"/>
      <c r="AC208" s="245" t="str">
        <f>IF(M208="","",IFERROR(VLOOKUP(M208,参加者名簿!$C$12:$H$61,4,FALSE),IFERROR(VLOOKUP(M208,他団体選手登録票!$C$12:$H$31,4,FALSE),"ERROR!!")))</f>
        <v/>
      </c>
      <c r="AD208" s="246"/>
      <c r="AE208" s="246"/>
      <c r="AF208" s="247"/>
      <c r="AG208" s="245" t="str">
        <f>IF(Q208="","",IFERROR(VLOOKUP(Q208,参加者名簿!$C$12:$H$61,4,FALSE),IFERROR(VLOOKUP(Q208,他団体選手登録票!$C$12:$H$31,4,FALSE),"ERROR!!")))</f>
        <v/>
      </c>
      <c r="AH208" s="246"/>
      <c r="AI208" s="246"/>
      <c r="AJ208" s="247"/>
      <c r="AK208" s="92">
        <v>1</v>
      </c>
      <c r="AL208" s="236" t="str">
        <f>IFERROR(IF(COUNTIF(参加者名簿!$C$12:$E$111,E208),参加申込書本紙!$D$8,VLOOKUP(E208,他団体選手登録票!$C$12:$I$31,7,FALSE)),"")</f>
        <v/>
      </c>
      <c r="AM208" s="237"/>
      <c r="AN208" s="238"/>
      <c r="AO208" s="92">
        <v>2</v>
      </c>
      <c r="AP208" s="236" t="str">
        <f>IFERROR(IF(COUNTIF(参加者名簿!$C$12:$E$111,I208),参加申込書本紙!$D$8,VLOOKUP(I208,他団体選手登録票!$C$12:$I$31,7,FALSE)),"")</f>
        <v/>
      </c>
      <c r="AQ208" s="237"/>
      <c r="AR208" s="238"/>
      <c r="AS208" s="92">
        <v>3</v>
      </c>
      <c r="AT208" s="236" t="str">
        <f>IFERROR(IF(COUNTIF(参加者名簿!$C$12:$E$111,M208),参加申込書本紙!$D$8,VLOOKUP(M208,他団体選手登録票!$C$12:$I$31,7,FALSE)),"")</f>
        <v/>
      </c>
      <c r="AU208" s="237"/>
      <c r="AV208" s="238"/>
      <c r="AW208" s="92">
        <v>4</v>
      </c>
      <c r="AX208" s="236" t="str">
        <f>IFERROR(IF(COUNTIF(参加者名簿!$C$12:$E$111,Q208),参加申込書本紙!$D$8,VLOOKUP(Q208,他団体選手登録票!$C$12:$I$31,7,FALSE)),"")</f>
        <v/>
      </c>
      <c r="AY208" s="237"/>
      <c r="AZ208" s="238"/>
      <c r="BA208" s="24" t="s">
        <v>24</v>
      </c>
      <c r="BB208" s="93" t="str">
        <f>IF(BA208="相手方",0,IF(BA208="当方",COUNT(E208:T208),IF(BA208="個々",COUNTIF(AK208:AZ208,参加申込書本紙!$D$8),"")))</f>
        <v/>
      </c>
      <c r="BC208" s="25"/>
    </row>
    <row r="209" spans="1:55" ht="21.65" customHeight="1" thickBot="1" x14ac:dyDescent="0.6">
      <c r="A209" s="11"/>
      <c r="B209" s="91">
        <v>193</v>
      </c>
      <c r="C209" s="22"/>
      <c r="D209" s="23"/>
      <c r="E209" s="239"/>
      <c r="F209" s="240"/>
      <c r="G209" s="240"/>
      <c r="H209" s="241"/>
      <c r="I209" s="242"/>
      <c r="J209" s="243"/>
      <c r="K209" s="243"/>
      <c r="L209" s="244"/>
      <c r="M209" s="242"/>
      <c r="N209" s="243"/>
      <c r="O209" s="243"/>
      <c r="P209" s="244"/>
      <c r="Q209" s="242"/>
      <c r="R209" s="243"/>
      <c r="S209" s="243"/>
      <c r="T209" s="239"/>
      <c r="U209" s="245" t="str">
        <f>IF(E209="","",IFERROR(VLOOKUP(E209,参加者名簿!$C$12:$H$111,4,FALSE),IFERROR(VLOOKUP(E209,他団体選手登録票!$C$12:$H$31,4,FALSE),"ERROR!!")))</f>
        <v/>
      </c>
      <c r="V209" s="246"/>
      <c r="W209" s="246"/>
      <c r="X209" s="247"/>
      <c r="Y209" s="245" t="str">
        <f>IF(I209="","",IFERROR(VLOOKUP(I209,参加者名簿!$C$12:$H$61,4,FALSE),IFERROR(VLOOKUP(I209,他団体選手登録票!$C$12:$H$31,4,FALSE),"ERROR!!")))</f>
        <v/>
      </c>
      <c r="Z209" s="246"/>
      <c r="AA209" s="246"/>
      <c r="AB209" s="247"/>
      <c r="AC209" s="245" t="str">
        <f>IF(M209="","",IFERROR(VLOOKUP(M209,参加者名簿!$C$12:$H$61,4,FALSE),IFERROR(VLOOKUP(M209,他団体選手登録票!$C$12:$H$31,4,FALSE),"ERROR!!")))</f>
        <v/>
      </c>
      <c r="AD209" s="246"/>
      <c r="AE209" s="246"/>
      <c r="AF209" s="247"/>
      <c r="AG209" s="245" t="str">
        <f>IF(Q209="","",IFERROR(VLOOKUP(Q209,参加者名簿!$C$12:$H$61,4,FALSE),IFERROR(VLOOKUP(Q209,他団体選手登録票!$C$12:$H$31,4,FALSE),"ERROR!!")))</f>
        <v/>
      </c>
      <c r="AH209" s="246"/>
      <c r="AI209" s="246"/>
      <c r="AJ209" s="247"/>
      <c r="AK209" s="92">
        <v>1</v>
      </c>
      <c r="AL209" s="236" t="str">
        <f>IFERROR(IF(COUNTIF(参加者名簿!$C$12:$E$111,E209),参加申込書本紙!$D$8,VLOOKUP(E209,他団体選手登録票!$C$12:$I$31,7,FALSE)),"")</f>
        <v/>
      </c>
      <c r="AM209" s="237"/>
      <c r="AN209" s="238"/>
      <c r="AO209" s="92">
        <v>2</v>
      </c>
      <c r="AP209" s="236" t="str">
        <f>IFERROR(IF(COUNTIF(参加者名簿!$C$12:$E$111,I209),参加申込書本紙!$D$8,VLOOKUP(I209,他団体選手登録票!$C$12:$I$31,7,FALSE)),"")</f>
        <v/>
      </c>
      <c r="AQ209" s="237"/>
      <c r="AR209" s="238"/>
      <c r="AS209" s="92">
        <v>3</v>
      </c>
      <c r="AT209" s="236" t="str">
        <f>IFERROR(IF(COUNTIF(参加者名簿!$C$12:$E$111,M209),参加申込書本紙!$D$8,VLOOKUP(M209,他団体選手登録票!$C$12:$I$31,7,FALSE)),"")</f>
        <v/>
      </c>
      <c r="AU209" s="237"/>
      <c r="AV209" s="238"/>
      <c r="AW209" s="92">
        <v>4</v>
      </c>
      <c r="AX209" s="236" t="str">
        <f>IFERROR(IF(COUNTIF(参加者名簿!$C$12:$E$111,Q209),参加申込書本紙!$D$8,VLOOKUP(Q209,他団体選手登録票!$C$12:$I$31,7,FALSE)),"")</f>
        <v/>
      </c>
      <c r="AY209" s="237"/>
      <c r="AZ209" s="238"/>
      <c r="BA209" s="24" t="s">
        <v>24</v>
      </c>
      <c r="BB209" s="93" t="str">
        <f>IF(BA209="相手方",0,IF(BA209="当方",COUNT(E209:T209),IF(BA209="個々",COUNTIF(AK209:AZ209,参加申込書本紙!$D$8),"")))</f>
        <v/>
      </c>
      <c r="BC209" s="25"/>
    </row>
    <row r="210" spans="1:55" ht="21.65" customHeight="1" thickBot="1" x14ac:dyDescent="0.6">
      <c r="A210" s="11"/>
      <c r="B210" s="91">
        <v>194</v>
      </c>
      <c r="C210" s="22"/>
      <c r="D210" s="23"/>
      <c r="E210" s="239"/>
      <c r="F210" s="240"/>
      <c r="G210" s="240"/>
      <c r="H210" s="241"/>
      <c r="I210" s="242"/>
      <c r="J210" s="243"/>
      <c r="K210" s="243"/>
      <c r="L210" s="244"/>
      <c r="M210" s="242"/>
      <c r="N210" s="243"/>
      <c r="O210" s="243"/>
      <c r="P210" s="244"/>
      <c r="Q210" s="242"/>
      <c r="R210" s="243"/>
      <c r="S210" s="243"/>
      <c r="T210" s="239"/>
      <c r="U210" s="245" t="str">
        <f>IF(E210="","",IFERROR(VLOOKUP(E210,参加者名簿!$C$12:$H$111,4,FALSE),IFERROR(VLOOKUP(E210,他団体選手登録票!$C$12:$H$31,4,FALSE),"ERROR!!")))</f>
        <v/>
      </c>
      <c r="V210" s="246"/>
      <c r="W210" s="246"/>
      <c r="X210" s="247"/>
      <c r="Y210" s="245" t="str">
        <f>IF(I210="","",IFERROR(VLOOKUP(I210,参加者名簿!$C$12:$H$61,4,FALSE),IFERROR(VLOOKUP(I210,他団体選手登録票!$C$12:$H$31,4,FALSE),"ERROR!!")))</f>
        <v/>
      </c>
      <c r="Z210" s="246"/>
      <c r="AA210" s="246"/>
      <c r="AB210" s="247"/>
      <c r="AC210" s="245" t="str">
        <f>IF(M210="","",IFERROR(VLOOKUP(M210,参加者名簿!$C$12:$H$61,4,FALSE),IFERROR(VLOOKUP(M210,他団体選手登録票!$C$12:$H$31,4,FALSE),"ERROR!!")))</f>
        <v/>
      </c>
      <c r="AD210" s="246"/>
      <c r="AE210" s="246"/>
      <c r="AF210" s="247"/>
      <c r="AG210" s="245" t="str">
        <f>IF(Q210="","",IFERROR(VLOOKUP(Q210,参加者名簿!$C$12:$H$61,4,FALSE),IFERROR(VLOOKUP(Q210,他団体選手登録票!$C$12:$H$31,4,FALSE),"ERROR!!")))</f>
        <v/>
      </c>
      <c r="AH210" s="246"/>
      <c r="AI210" s="246"/>
      <c r="AJ210" s="247"/>
      <c r="AK210" s="92">
        <v>1</v>
      </c>
      <c r="AL210" s="236" t="str">
        <f>IFERROR(IF(COUNTIF(参加者名簿!$C$12:$E$111,E210),参加申込書本紙!$D$8,VLOOKUP(E210,他団体選手登録票!$C$12:$I$31,7,FALSE)),"")</f>
        <v/>
      </c>
      <c r="AM210" s="237"/>
      <c r="AN210" s="238"/>
      <c r="AO210" s="92">
        <v>2</v>
      </c>
      <c r="AP210" s="236" t="str">
        <f>IFERROR(IF(COUNTIF(参加者名簿!$C$12:$E$111,I210),参加申込書本紙!$D$8,VLOOKUP(I210,他団体選手登録票!$C$12:$I$31,7,FALSE)),"")</f>
        <v/>
      </c>
      <c r="AQ210" s="237"/>
      <c r="AR210" s="238"/>
      <c r="AS210" s="92">
        <v>3</v>
      </c>
      <c r="AT210" s="236" t="str">
        <f>IFERROR(IF(COUNTIF(参加者名簿!$C$12:$E$111,M210),参加申込書本紙!$D$8,VLOOKUP(M210,他団体選手登録票!$C$12:$I$31,7,FALSE)),"")</f>
        <v/>
      </c>
      <c r="AU210" s="237"/>
      <c r="AV210" s="238"/>
      <c r="AW210" s="92">
        <v>4</v>
      </c>
      <c r="AX210" s="236" t="str">
        <f>IFERROR(IF(COUNTIF(参加者名簿!$C$12:$E$111,Q210),参加申込書本紙!$D$8,VLOOKUP(Q210,他団体選手登録票!$C$12:$I$31,7,FALSE)),"")</f>
        <v/>
      </c>
      <c r="AY210" s="237"/>
      <c r="AZ210" s="238"/>
      <c r="BA210" s="24" t="s">
        <v>24</v>
      </c>
      <c r="BB210" s="93" t="str">
        <f>IF(BA210="相手方",0,IF(BA210="当方",COUNT(E210:T210),IF(BA210="個々",COUNTIF(AK210:AZ210,参加申込書本紙!$D$8),"")))</f>
        <v/>
      </c>
      <c r="BC210" s="25"/>
    </row>
    <row r="211" spans="1:55" ht="21.65" customHeight="1" thickBot="1" x14ac:dyDescent="0.6">
      <c r="A211" s="11"/>
      <c r="B211" s="91">
        <v>195</v>
      </c>
      <c r="C211" s="22"/>
      <c r="D211" s="23"/>
      <c r="E211" s="239"/>
      <c r="F211" s="240"/>
      <c r="G211" s="240"/>
      <c r="H211" s="241"/>
      <c r="I211" s="242"/>
      <c r="J211" s="243"/>
      <c r="K211" s="243"/>
      <c r="L211" s="244"/>
      <c r="M211" s="242"/>
      <c r="N211" s="243"/>
      <c r="O211" s="243"/>
      <c r="P211" s="244"/>
      <c r="Q211" s="242"/>
      <c r="R211" s="243"/>
      <c r="S211" s="243"/>
      <c r="T211" s="239"/>
      <c r="U211" s="245" t="str">
        <f>IF(E211="","",IFERROR(VLOOKUP(E211,参加者名簿!$C$12:$H$111,4,FALSE),IFERROR(VLOOKUP(E211,他団体選手登録票!$C$12:$H$31,4,FALSE),"ERROR!!")))</f>
        <v/>
      </c>
      <c r="V211" s="246"/>
      <c r="W211" s="246"/>
      <c r="X211" s="247"/>
      <c r="Y211" s="245" t="str">
        <f>IF(I211="","",IFERROR(VLOOKUP(I211,参加者名簿!$C$12:$H$61,4,FALSE),IFERROR(VLOOKUP(I211,他団体選手登録票!$C$12:$H$31,4,FALSE),"ERROR!!")))</f>
        <v/>
      </c>
      <c r="Z211" s="246"/>
      <c r="AA211" s="246"/>
      <c r="AB211" s="247"/>
      <c r="AC211" s="245" t="str">
        <f>IF(M211="","",IFERROR(VLOOKUP(M211,参加者名簿!$C$12:$H$61,4,FALSE),IFERROR(VLOOKUP(M211,他団体選手登録票!$C$12:$H$31,4,FALSE),"ERROR!!")))</f>
        <v/>
      </c>
      <c r="AD211" s="246"/>
      <c r="AE211" s="246"/>
      <c r="AF211" s="247"/>
      <c r="AG211" s="245" t="str">
        <f>IF(Q211="","",IFERROR(VLOOKUP(Q211,参加者名簿!$C$12:$H$61,4,FALSE),IFERROR(VLOOKUP(Q211,他団体選手登録票!$C$12:$H$31,4,FALSE),"ERROR!!")))</f>
        <v/>
      </c>
      <c r="AH211" s="246"/>
      <c r="AI211" s="246"/>
      <c r="AJ211" s="247"/>
      <c r="AK211" s="92">
        <v>1</v>
      </c>
      <c r="AL211" s="236" t="str">
        <f>IFERROR(IF(COUNTIF(参加者名簿!$C$12:$E$111,E211),参加申込書本紙!$D$8,VLOOKUP(E211,他団体選手登録票!$C$12:$I$31,7,FALSE)),"")</f>
        <v/>
      </c>
      <c r="AM211" s="237"/>
      <c r="AN211" s="238"/>
      <c r="AO211" s="92">
        <v>2</v>
      </c>
      <c r="AP211" s="236" t="str">
        <f>IFERROR(IF(COUNTIF(参加者名簿!$C$12:$E$111,I211),参加申込書本紙!$D$8,VLOOKUP(I211,他団体選手登録票!$C$12:$I$31,7,FALSE)),"")</f>
        <v/>
      </c>
      <c r="AQ211" s="237"/>
      <c r="AR211" s="238"/>
      <c r="AS211" s="92">
        <v>3</v>
      </c>
      <c r="AT211" s="236" t="str">
        <f>IFERROR(IF(COUNTIF(参加者名簿!$C$12:$E$111,M211),参加申込書本紙!$D$8,VLOOKUP(M211,他団体選手登録票!$C$12:$I$31,7,FALSE)),"")</f>
        <v/>
      </c>
      <c r="AU211" s="237"/>
      <c r="AV211" s="238"/>
      <c r="AW211" s="92">
        <v>4</v>
      </c>
      <c r="AX211" s="236" t="str">
        <f>IFERROR(IF(COUNTIF(参加者名簿!$C$12:$E$111,Q211),参加申込書本紙!$D$8,VLOOKUP(Q211,他団体選手登録票!$C$12:$I$31,7,FALSE)),"")</f>
        <v/>
      </c>
      <c r="AY211" s="237"/>
      <c r="AZ211" s="238"/>
      <c r="BA211" s="24" t="s">
        <v>24</v>
      </c>
      <c r="BB211" s="93" t="str">
        <f>IF(BA211="相手方",0,IF(BA211="当方",COUNT(E211:T211),IF(BA211="個々",COUNTIF(AK211:AZ211,参加申込書本紙!$D$8),"")))</f>
        <v/>
      </c>
      <c r="BC211" s="25"/>
    </row>
    <row r="212" spans="1:55" ht="21.65" customHeight="1" thickBot="1" x14ac:dyDescent="0.6">
      <c r="A212" s="11"/>
      <c r="B212" s="91">
        <v>196</v>
      </c>
      <c r="C212" s="22"/>
      <c r="D212" s="23"/>
      <c r="E212" s="239"/>
      <c r="F212" s="240"/>
      <c r="G212" s="240"/>
      <c r="H212" s="241"/>
      <c r="I212" s="242"/>
      <c r="J212" s="243"/>
      <c r="K212" s="243"/>
      <c r="L212" s="244"/>
      <c r="M212" s="242"/>
      <c r="N212" s="243"/>
      <c r="O212" s="243"/>
      <c r="P212" s="244"/>
      <c r="Q212" s="242"/>
      <c r="R212" s="243"/>
      <c r="S212" s="243"/>
      <c r="T212" s="239"/>
      <c r="U212" s="245" t="str">
        <f>IF(E212="","",IFERROR(VLOOKUP(E212,参加者名簿!$C$12:$H$111,4,FALSE),IFERROR(VLOOKUP(E212,他団体選手登録票!$C$12:$H$31,4,FALSE),"ERROR!!")))</f>
        <v/>
      </c>
      <c r="V212" s="246"/>
      <c r="W212" s="246"/>
      <c r="X212" s="247"/>
      <c r="Y212" s="245" t="str">
        <f>IF(I212="","",IFERROR(VLOOKUP(I212,参加者名簿!$C$12:$H$61,4,FALSE),IFERROR(VLOOKUP(I212,他団体選手登録票!$C$12:$H$31,4,FALSE),"ERROR!!")))</f>
        <v/>
      </c>
      <c r="Z212" s="246"/>
      <c r="AA212" s="246"/>
      <c r="AB212" s="247"/>
      <c r="AC212" s="245" t="str">
        <f>IF(M212="","",IFERROR(VLOOKUP(M212,参加者名簿!$C$12:$H$61,4,FALSE),IFERROR(VLOOKUP(M212,他団体選手登録票!$C$12:$H$31,4,FALSE),"ERROR!!")))</f>
        <v/>
      </c>
      <c r="AD212" s="246"/>
      <c r="AE212" s="246"/>
      <c r="AF212" s="247"/>
      <c r="AG212" s="245" t="str">
        <f>IF(Q212="","",IFERROR(VLOOKUP(Q212,参加者名簿!$C$12:$H$61,4,FALSE),IFERROR(VLOOKUP(Q212,他団体選手登録票!$C$12:$H$31,4,FALSE),"ERROR!!")))</f>
        <v/>
      </c>
      <c r="AH212" s="246"/>
      <c r="AI212" s="246"/>
      <c r="AJ212" s="247"/>
      <c r="AK212" s="92">
        <v>1</v>
      </c>
      <c r="AL212" s="236" t="str">
        <f>IFERROR(IF(COUNTIF(参加者名簿!$C$12:$E$111,E212),参加申込書本紙!$D$8,VLOOKUP(E212,他団体選手登録票!$C$12:$I$31,7,FALSE)),"")</f>
        <v/>
      </c>
      <c r="AM212" s="237"/>
      <c r="AN212" s="238"/>
      <c r="AO212" s="92">
        <v>2</v>
      </c>
      <c r="AP212" s="236" t="str">
        <f>IFERROR(IF(COUNTIF(参加者名簿!$C$12:$E$111,I212),参加申込書本紙!$D$8,VLOOKUP(I212,他団体選手登録票!$C$12:$I$31,7,FALSE)),"")</f>
        <v/>
      </c>
      <c r="AQ212" s="237"/>
      <c r="AR212" s="238"/>
      <c r="AS212" s="92">
        <v>3</v>
      </c>
      <c r="AT212" s="236" t="str">
        <f>IFERROR(IF(COUNTIF(参加者名簿!$C$12:$E$111,M212),参加申込書本紙!$D$8,VLOOKUP(M212,他団体選手登録票!$C$12:$I$31,7,FALSE)),"")</f>
        <v/>
      </c>
      <c r="AU212" s="237"/>
      <c r="AV212" s="238"/>
      <c r="AW212" s="92">
        <v>4</v>
      </c>
      <c r="AX212" s="236" t="str">
        <f>IFERROR(IF(COUNTIF(参加者名簿!$C$12:$E$111,Q212),参加申込書本紙!$D$8,VLOOKUP(Q212,他団体選手登録票!$C$12:$I$31,7,FALSE)),"")</f>
        <v/>
      </c>
      <c r="AY212" s="237"/>
      <c r="AZ212" s="238"/>
      <c r="BA212" s="24" t="s">
        <v>24</v>
      </c>
      <c r="BB212" s="93" t="str">
        <f>IF(BA212="相手方",0,IF(BA212="当方",COUNT(E212:T212),IF(BA212="個々",COUNTIF(AK212:AZ212,参加申込書本紙!$D$8),"")))</f>
        <v/>
      </c>
      <c r="BC212" s="25"/>
    </row>
    <row r="213" spans="1:55" ht="21.65" customHeight="1" thickBot="1" x14ac:dyDescent="0.6">
      <c r="A213" s="11"/>
      <c r="B213" s="91">
        <v>197</v>
      </c>
      <c r="C213" s="22"/>
      <c r="D213" s="23"/>
      <c r="E213" s="239"/>
      <c r="F213" s="240"/>
      <c r="G213" s="240"/>
      <c r="H213" s="241"/>
      <c r="I213" s="242"/>
      <c r="J213" s="243"/>
      <c r="K213" s="243"/>
      <c r="L213" s="244"/>
      <c r="M213" s="242"/>
      <c r="N213" s="243"/>
      <c r="O213" s="243"/>
      <c r="P213" s="244"/>
      <c r="Q213" s="242"/>
      <c r="R213" s="243"/>
      <c r="S213" s="243"/>
      <c r="T213" s="239"/>
      <c r="U213" s="245" t="str">
        <f>IF(E213="","",IFERROR(VLOOKUP(E213,参加者名簿!$C$12:$H$111,4,FALSE),IFERROR(VLOOKUP(E213,他団体選手登録票!$C$12:$H$31,4,FALSE),"ERROR!!")))</f>
        <v/>
      </c>
      <c r="V213" s="246"/>
      <c r="W213" s="246"/>
      <c r="X213" s="247"/>
      <c r="Y213" s="245" t="str">
        <f>IF(I213="","",IFERROR(VLOOKUP(I213,参加者名簿!$C$12:$H$61,4,FALSE),IFERROR(VLOOKUP(I213,他団体選手登録票!$C$12:$H$31,4,FALSE),"ERROR!!")))</f>
        <v/>
      </c>
      <c r="Z213" s="246"/>
      <c r="AA213" s="246"/>
      <c r="AB213" s="247"/>
      <c r="AC213" s="245" t="str">
        <f>IF(M213="","",IFERROR(VLOOKUP(M213,参加者名簿!$C$12:$H$61,4,FALSE),IFERROR(VLOOKUP(M213,他団体選手登録票!$C$12:$H$31,4,FALSE),"ERROR!!")))</f>
        <v/>
      </c>
      <c r="AD213" s="246"/>
      <c r="AE213" s="246"/>
      <c r="AF213" s="247"/>
      <c r="AG213" s="245" t="str">
        <f>IF(Q213="","",IFERROR(VLOOKUP(Q213,参加者名簿!$C$12:$H$61,4,FALSE),IFERROR(VLOOKUP(Q213,他団体選手登録票!$C$12:$H$31,4,FALSE),"ERROR!!")))</f>
        <v/>
      </c>
      <c r="AH213" s="246"/>
      <c r="AI213" s="246"/>
      <c r="AJ213" s="247"/>
      <c r="AK213" s="92">
        <v>1</v>
      </c>
      <c r="AL213" s="236" t="str">
        <f>IFERROR(IF(COUNTIF(参加者名簿!$C$12:$E$111,E213),参加申込書本紙!$D$8,VLOOKUP(E213,他団体選手登録票!$C$12:$I$31,7,FALSE)),"")</f>
        <v/>
      </c>
      <c r="AM213" s="237"/>
      <c r="AN213" s="238"/>
      <c r="AO213" s="92">
        <v>2</v>
      </c>
      <c r="AP213" s="236" t="str">
        <f>IFERROR(IF(COUNTIF(参加者名簿!$C$12:$E$111,I213),参加申込書本紙!$D$8,VLOOKUP(I213,他団体選手登録票!$C$12:$I$31,7,FALSE)),"")</f>
        <v/>
      </c>
      <c r="AQ213" s="237"/>
      <c r="AR213" s="238"/>
      <c r="AS213" s="92">
        <v>3</v>
      </c>
      <c r="AT213" s="236" t="str">
        <f>IFERROR(IF(COUNTIF(参加者名簿!$C$12:$E$111,M213),参加申込書本紙!$D$8,VLOOKUP(M213,他団体選手登録票!$C$12:$I$31,7,FALSE)),"")</f>
        <v/>
      </c>
      <c r="AU213" s="237"/>
      <c r="AV213" s="238"/>
      <c r="AW213" s="92">
        <v>4</v>
      </c>
      <c r="AX213" s="236" t="str">
        <f>IFERROR(IF(COUNTIF(参加者名簿!$C$12:$E$111,Q213),参加申込書本紙!$D$8,VLOOKUP(Q213,他団体選手登録票!$C$12:$I$31,7,FALSE)),"")</f>
        <v/>
      </c>
      <c r="AY213" s="237"/>
      <c r="AZ213" s="238"/>
      <c r="BA213" s="24" t="s">
        <v>24</v>
      </c>
      <c r="BB213" s="93" t="str">
        <f>IF(BA213="相手方",0,IF(BA213="当方",COUNT(E213:T213),IF(BA213="個々",COUNTIF(AK213:AZ213,参加申込書本紙!$D$8),"")))</f>
        <v/>
      </c>
      <c r="BC213" s="25"/>
    </row>
    <row r="214" spans="1:55" ht="21.65" customHeight="1" thickBot="1" x14ac:dyDescent="0.6">
      <c r="A214" s="11"/>
      <c r="B214" s="91">
        <v>198</v>
      </c>
      <c r="C214" s="22"/>
      <c r="D214" s="23"/>
      <c r="E214" s="239"/>
      <c r="F214" s="240"/>
      <c r="G214" s="240"/>
      <c r="H214" s="241"/>
      <c r="I214" s="242"/>
      <c r="J214" s="243"/>
      <c r="K214" s="243"/>
      <c r="L214" s="244"/>
      <c r="M214" s="242"/>
      <c r="N214" s="243"/>
      <c r="O214" s="243"/>
      <c r="P214" s="244"/>
      <c r="Q214" s="242"/>
      <c r="R214" s="243"/>
      <c r="S214" s="243"/>
      <c r="T214" s="239"/>
      <c r="U214" s="245" t="str">
        <f>IF(E214="","",IFERROR(VLOOKUP(E214,参加者名簿!$C$12:$H$111,4,FALSE),IFERROR(VLOOKUP(E214,他団体選手登録票!$C$12:$H$31,4,FALSE),"ERROR!!")))</f>
        <v/>
      </c>
      <c r="V214" s="246"/>
      <c r="W214" s="246"/>
      <c r="X214" s="247"/>
      <c r="Y214" s="245" t="str">
        <f>IF(I214="","",IFERROR(VLOOKUP(I214,参加者名簿!$C$12:$H$61,4,FALSE),IFERROR(VLOOKUP(I214,他団体選手登録票!$C$12:$H$31,4,FALSE),"ERROR!!")))</f>
        <v/>
      </c>
      <c r="Z214" s="246"/>
      <c r="AA214" s="246"/>
      <c r="AB214" s="247"/>
      <c r="AC214" s="245" t="str">
        <f>IF(M214="","",IFERROR(VLOOKUP(M214,参加者名簿!$C$12:$H$61,4,FALSE),IFERROR(VLOOKUP(M214,他団体選手登録票!$C$12:$H$31,4,FALSE),"ERROR!!")))</f>
        <v/>
      </c>
      <c r="AD214" s="246"/>
      <c r="AE214" s="246"/>
      <c r="AF214" s="247"/>
      <c r="AG214" s="245" t="str">
        <f>IF(Q214="","",IFERROR(VLOOKUP(Q214,参加者名簿!$C$12:$H$61,4,FALSE),IFERROR(VLOOKUP(Q214,他団体選手登録票!$C$12:$H$31,4,FALSE),"ERROR!!")))</f>
        <v/>
      </c>
      <c r="AH214" s="246"/>
      <c r="AI214" s="246"/>
      <c r="AJ214" s="247"/>
      <c r="AK214" s="92">
        <v>1</v>
      </c>
      <c r="AL214" s="236" t="str">
        <f>IFERROR(IF(COUNTIF(参加者名簿!$C$12:$E$111,E214),参加申込書本紙!$D$8,VLOOKUP(E214,他団体選手登録票!$C$12:$I$31,7,FALSE)),"")</f>
        <v/>
      </c>
      <c r="AM214" s="237"/>
      <c r="AN214" s="238"/>
      <c r="AO214" s="92">
        <v>2</v>
      </c>
      <c r="AP214" s="236" t="str">
        <f>IFERROR(IF(COUNTIF(参加者名簿!$C$12:$E$111,I214),参加申込書本紙!$D$8,VLOOKUP(I214,他団体選手登録票!$C$12:$I$31,7,FALSE)),"")</f>
        <v/>
      </c>
      <c r="AQ214" s="237"/>
      <c r="AR214" s="238"/>
      <c r="AS214" s="92">
        <v>3</v>
      </c>
      <c r="AT214" s="236" t="str">
        <f>IFERROR(IF(COUNTIF(参加者名簿!$C$12:$E$111,M214),参加申込書本紙!$D$8,VLOOKUP(M214,他団体選手登録票!$C$12:$I$31,7,FALSE)),"")</f>
        <v/>
      </c>
      <c r="AU214" s="237"/>
      <c r="AV214" s="238"/>
      <c r="AW214" s="92">
        <v>4</v>
      </c>
      <c r="AX214" s="236" t="str">
        <f>IFERROR(IF(COUNTIF(参加者名簿!$C$12:$E$111,Q214),参加申込書本紙!$D$8,VLOOKUP(Q214,他団体選手登録票!$C$12:$I$31,7,FALSE)),"")</f>
        <v/>
      </c>
      <c r="AY214" s="237"/>
      <c r="AZ214" s="238"/>
      <c r="BA214" s="24" t="s">
        <v>24</v>
      </c>
      <c r="BB214" s="93" t="str">
        <f>IF(BA214="相手方",0,IF(BA214="当方",COUNT(E214:T214),IF(BA214="個々",COUNTIF(AK214:AZ214,参加申込書本紙!$D$8),"")))</f>
        <v/>
      </c>
      <c r="BC214" s="25"/>
    </row>
    <row r="215" spans="1:55" ht="21.65" customHeight="1" thickBot="1" x14ac:dyDescent="0.6">
      <c r="A215" s="11"/>
      <c r="B215" s="91">
        <v>199</v>
      </c>
      <c r="C215" s="22"/>
      <c r="D215" s="23"/>
      <c r="E215" s="239"/>
      <c r="F215" s="240"/>
      <c r="G215" s="240"/>
      <c r="H215" s="241"/>
      <c r="I215" s="242"/>
      <c r="J215" s="243"/>
      <c r="K215" s="243"/>
      <c r="L215" s="244"/>
      <c r="M215" s="242"/>
      <c r="N215" s="243"/>
      <c r="O215" s="243"/>
      <c r="P215" s="244"/>
      <c r="Q215" s="242"/>
      <c r="R215" s="243"/>
      <c r="S215" s="243"/>
      <c r="T215" s="239"/>
      <c r="U215" s="245" t="str">
        <f>IF(E215="","",IFERROR(VLOOKUP(E215,参加者名簿!$C$12:$H$111,4,FALSE),IFERROR(VLOOKUP(E215,他団体選手登録票!$C$12:$H$31,4,FALSE),"ERROR!!")))</f>
        <v/>
      </c>
      <c r="V215" s="246"/>
      <c r="W215" s="246"/>
      <c r="X215" s="247"/>
      <c r="Y215" s="245" t="str">
        <f>IF(I215="","",IFERROR(VLOOKUP(I215,参加者名簿!$C$12:$H$61,4,FALSE),IFERROR(VLOOKUP(I215,他団体選手登録票!$C$12:$H$31,4,FALSE),"ERROR!!")))</f>
        <v/>
      </c>
      <c r="Z215" s="246"/>
      <c r="AA215" s="246"/>
      <c r="AB215" s="247"/>
      <c r="AC215" s="245" t="str">
        <f>IF(M215="","",IFERROR(VLOOKUP(M215,参加者名簿!$C$12:$H$61,4,FALSE),IFERROR(VLOOKUP(M215,他団体選手登録票!$C$12:$H$31,4,FALSE),"ERROR!!")))</f>
        <v/>
      </c>
      <c r="AD215" s="246"/>
      <c r="AE215" s="246"/>
      <c r="AF215" s="247"/>
      <c r="AG215" s="245" t="str">
        <f>IF(Q215="","",IFERROR(VLOOKUP(Q215,参加者名簿!$C$12:$H$61,4,FALSE),IFERROR(VLOOKUP(Q215,他団体選手登録票!$C$12:$H$31,4,FALSE),"ERROR!!")))</f>
        <v/>
      </c>
      <c r="AH215" s="246"/>
      <c r="AI215" s="246"/>
      <c r="AJ215" s="247"/>
      <c r="AK215" s="92">
        <v>1</v>
      </c>
      <c r="AL215" s="236" t="str">
        <f>IFERROR(IF(COUNTIF(参加者名簿!$C$12:$E$111,E215),参加申込書本紙!$D$8,VLOOKUP(E215,他団体選手登録票!$C$12:$I$31,7,FALSE)),"")</f>
        <v/>
      </c>
      <c r="AM215" s="237"/>
      <c r="AN215" s="238"/>
      <c r="AO215" s="92">
        <v>2</v>
      </c>
      <c r="AP215" s="236" t="str">
        <f>IFERROR(IF(COUNTIF(参加者名簿!$C$12:$E$111,I215),参加申込書本紙!$D$8,VLOOKUP(I215,他団体選手登録票!$C$12:$I$31,7,FALSE)),"")</f>
        <v/>
      </c>
      <c r="AQ215" s="237"/>
      <c r="AR215" s="238"/>
      <c r="AS215" s="92">
        <v>3</v>
      </c>
      <c r="AT215" s="236" t="str">
        <f>IFERROR(IF(COUNTIF(参加者名簿!$C$12:$E$111,M215),参加申込書本紙!$D$8,VLOOKUP(M215,他団体選手登録票!$C$12:$I$31,7,FALSE)),"")</f>
        <v/>
      </c>
      <c r="AU215" s="237"/>
      <c r="AV215" s="238"/>
      <c r="AW215" s="92">
        <v>4</v>
      </c>
      <c r="AX215" s="236" t="str">
        <f>IFERROR(IF(COUNTIF(参加者名簿!$C$12:$E$111,Q215),参加申込書本紙!$D$8,VLOOKUP(Q215,他団体選手登録票!$C$12:$I$31,7,FALSE)),"")</f>
        <v/>
      </c>
      <c r="AY215" s="237"/>
      <c r="AZ215" s="238"/>
      <c r="BA215" s="24" t="s">
        <v>24</v>
      </c>
      <c r="BB215" s="93" t="str">
        <f>IF(BA215="相手方",0,IF(BA215="当方",COUNT(E215:T215),IF(BA215="個々",COUNTIF(AK215:AZ215,参加申込書本紙!$D$8),"")))</f>
        <v/>
      </c>
      <c r="BC215" s="25"/>
    </row>
    <row r="216" spans="1:55" ht="21.65" customHeight="1" thickBot="1" x14ac:dyDescent="0.6">
      <c r="A216" s="11"/>
      <c r="B216" s="91">
        <v>200</v>
      </c>
      <c r="C216" s="22"/>
      <c r="D216" s="23"/>
      <c r="E216" s="239"/>
      <c r="F216" s="240"/>
      <c r="G216" s="240"/>
      <c r="H216" s="241"/>
      <c r="I216" s="242"/>
      <c r="J216" s="243"/>
      <c r="K216" s="243"/>
      <c r="L216" s="244"/>
      <c r="M216" s="242"/>
      <c r="N216" s="243"/>
      <c r="O216" s="243"/>
      <c r="P216" s="244"/>
      <c r="Q216" s="242"/>
      <c r="R216" s="243"/>
      <c r="S216" s="243"/>
      <c r="T216" s="239"/>
      <c r="U216" s="245" t="str">
        <f>IF(E216="","",IFERROR(VLOOKUP(E216,参加者名簿!$C$12:$H$111,4,FALSE),IFERROR(VLOOKUP(E216,他団体選手登録票!$C$12:$H$31,4,FALSE),"ERROR!!")))</f>
        <v/>
      </c>
      <c r="V216" s="246"/>
      <c r="W216" s="246"/>
      <c r="X216" s="247"/>
      <c r="Y216" s="245" t="str">
        <f>IF(I216="","",IFERROR(VLOOKUP(I216,参加者名簿!$C$12:$H$61,4,FALSE),IFERROR(VLOOKUP(I216,他団体選手登録票!$C$12:$H$31,4,FALSE),"ERROR!!")))</f>
        <v/>
      </c>
      <c r="Z216" s="246"/>
      <c r="AA216" s="246"/>
      <c r="AB216" s="247"/>
      <c r="AC216" s="245" t="str">
        <f>IF(M216="","",IFERROR(VLOOKUP(M216,参加者名簿!$C$12:$H$61,4,FALSE),IFERROR(VLOOKUP(M216,他団体選手登録票!$C$12:$H$31,4,FALSE),"ERROR!!")))</f>
        <v/>
      </c>
      <c r="AD216" s="246"/>
      <c r="AE216" s="246"/>
      <c r="AF216" s="247"/>
      <c r="AG216" s="245" t="str">
        <f>IF(Q216="","",IFERROR(VLOOKUP(Q216,参加者名簿!$C$12:$H$61,4,FALSE),IFERROR(VLOOKUP(Q216,他団体選手登録票!$C$12:$H$31,4,FALSE),"ERROR!!")))</f>
        <v/>
      </c>
      <c r="AH216" s="246"/>
      <c r="AI216" s="246"/>
      <c r="AJ216" s="247"/>
      <c r="AK216" s="92">
        <v>1</v>
      </c>
      <c r="AL216" s="236" t="str">
        <f>IFERROR(IF(COUNTIF(参加者名簿!$C$12:$E$111,E216),参加申込書本紙!$D$8,VLOOKUP(E216,他団体選手登録票!$C$12:$I$31,7,FALSE)),"")</f>
        <v/>
      </c>
      <c r="AM216" s="237"/>
      <c r="AN216" s="238"/>
      <c r="AO216" s="92">
        <v>2</v>
      </c>
      <c r="AP216" s="236" t="str">
        <f>IFERROR(IF(COUNTIF(参加者名簿!$C$12:$E$111,I216),参加申込書本紙!$D$8,VLOOKUP(I216,他団体選手登録票!$C$12:$I$31,7,FALSE)),"")</f>
        <v/>
      </c>
      <c r="AQ216" s="237"/>
      <c r="AR216" s="238"/>
      <c r="AS216" s="92">
        <v>3</v>
      </c>
      <c r="AT216" s="236" t="str">
        <f>IFERROR(IF(COUNTIF(参加者名簿!$C$12:$E$111,M216),参加申込書本紙!$D$8,VLOOKUP(M216,他団体選手登録票!$C$12:$I$31,7,FALSE)),"")</f>
        <v/>
      </c>
      <c r="AU216" s="237"/>
      <c r="AV216" s="238"/>
      <c r="AW216" s="92">
        <v>4</v>
      </c>
      <c r="AX216" s="236" t="str">
        <f>IFERROR(IF(COUNTIF(参加者名簿!$C$12:$E$111,Q216),参加申込書本紙!$D$8,VLOOKUP(Q216,他団体選手登録票!$C$12:$I$31,7,FALSE)),"")</f>
        <v/>
      </c>
      <c r="AY216" s="237"/>
      <c r="AZ216" s="238"/>
      <c r="BA216" s="24" t="s">
        <v>24</v>
      </c>
      <c r="BB216" s="93" t="str">
        <f>IF(BA216="相手方",0,IF(BA216="当方",COUNT(E216:T216),IF(BA216="個々",COUNTIF(AK216:AZ216,参加申込書本紙!$D$8),"")))</f>
        <v/>
      </c>
      <c r="BC216" s="25"/>
    </row>
    <row r="217" spans="1:55" ht="21.65" customHeight="1" thickBot="1" x14ac:dyDescent="0.6">
      <c r="A217" s="11"/>
      <c r="B217" s="91">
        <v>201</v>
      </c>
      <c r="C217" s="22"/>
      <c r="D217" s="23"/>
      <c r="E217" s="239"/>
      <c r="F217" s="240"/>
      <c r="G217" s="240"/>
      <c r="H217" s="241"/>
      <c r="I217" s="242"/>
      <c r="J217" s="243"/>
      <c r="K217" s="243"/>
      <c r="L217" s="244"/>
      <c r="M217" s="242"/>
      <c r="N217" s="243"/>
      <c r="O217" s="243"/>
      <c r="P217" s="244"/>
      <c r="Q217" s="242"/>
      <c r="R217" s="243"/>
      <c r="S217" s="243"/>
      <c r="T217" s="239"/>
      <c r="U217" s="245" t="str">
        <f>IF(E217="","",IFERROR(VLOOKUP(E217,参加者名簿!$C$12:$H$111,4,FALSE),IFERROR(VLOOKUP(E217,他団体選手登録票!$C$12:$H$31,4,FALSE),"ERROR!!")))</f>
        <v/>
      </c>
      <c r="V217" s="246"/>
      <c r="W217" s="246"/>
      <c r="X217" s="247"/>
      <c r="Y217" s="245" t="str">
        <f>IF(I217="","",IFERROR(VLOOKUP(I217,参加者名簿!$C$12:$H$61,4,FALSE),IFERROR(VLOOKUP(I217,他団体選手登録票!$C$12:$H$31,4,FALSE),"ERROR!!")))</f>
        <v/>
      </c>
      <c r="Z217" s="246"/>
      <c r="AA217" s="246"/>
      <c r="AB217" s="247"/>
      <c r="AC217" s="245" t="str">
        <f>IF(M217="","",IFERROR(VLOOKUP(M217,参加者名簿!$C$12:$H$61,4,FALSE),IFERROR(VLOOKUP(M217,他団体選手登録票!$C$12:$H$31,4,FALSE),"ERROR!!")))</f>
        <v/>
      </c>
      <c r="AD217" s="246"/>
      <c r="AE217" s="246"/>
      <c r="AF217" s="247"/>
      <c r="AG217" s="245" t="str">
        <f>IF(Q217="","",IFERROR(VLOOKUP(Q217,参加者名簿!$C$12:$H$61,4,FALSE),IFERROR(VLOOKUP(Q217,他団体選手登録票!$C$12:$H$31,4,FALSE),"ERROR!!")))</f>
        <v/>
      </c>
      <c r="AH217" s="246"/>
      <c r="AI217" s="246"/>
      <c r="AJ217" s="247"/>
      <c r="AK217" s="92">
        <v>1</v>
      </c>
      <c r="AL217" s="236" t="str">
        <f>IFERROR(IF(COUNTIF(参加者名簿!$C$12:$E$111,E217),参加申込書本紙!$D$8,VLOOKUP(E217,他団体選手登録票!$C$12:$I$31,7,FALSE)),"")</f>
        <v/>
      </c>
      <c r="AM217" s="237"/>
      <c r="AN217" s="238"/>
      <c r="AO217" s="92">
        <v>2</v>
      </c>
      <c r="AP217" s="236" t="str">
        <f>IFERROR(IF(COUNTIF(参加者名簿!$C$12:$E$111,I217),参加申込書本紙!$D$8,VLOOKUP(I217,他団体選手登録票!$C$12:$I$31,7,FALSE)),"")</f>
        <v/>
      </c>
      <c r="AQ217" s="237"/>
      <c r="AR217" s="238"/>
      <c r="AS217" s="92">
        <v>3</v>
      </c>
      <c r="AT217" s="236" t="str">
        <f>IFERROR(IF(COUNTIF(参加者名簿!$C$12:$E$111,M217),参加申込書本紙!$D$8,VLOOKUP(M217,他団体選手登録票!$C$12:$I$31,7,FALSE)),"")</f>
        <v/>
      </c>
      <c r="AU217" s="237"/>
      <c r="AV217" s="238"/>
      <c r="AW217" s="92">
        <v>4</v>
      </c>
      <c r="AX217" s="236" t="str">
        <f>IFERROR(IF(COUNTIF(参加者名簿!$C$12:$E$111,Q217),参加申込書本紙!$D$8,VLOOKUP(Q217,他団体選手登録票!$C$12:$I$31,7,FALSE)),"")</f>
        <v/>
      </c>
      <c r="AY217" s="237"/>
      <c r="AZ217" s="238"/>
      <c r="BA217" s="24" t="s">
        <v>24</v>
      </c>
      <c r="BB217" s="93" t="str">
        <f>IF(BA217="相手方",0,IF(BA217="当方",COUNT(E217:T217),IF(BA217="個々",COUNTIF(AK217:AZ217,参加申込書本紙!$D$8),"")))</f>
        <v/>
      </c>
      <c r="BC217" s="25"/>
    </row>
    <row r="218" spans="1:55" ht="21.65" customHeight="1" thickBot="1" x14ac:dyDescent="0.6">
      <c r="A218" s="11"/>
      <c r="B218" s="91">
        <v>202</v>
      </c>
      <c r="C218" s="22"/>
      <c r="D218" s="23"/>
      <c r="E218" s="239"/>
      <c r="F218" s="240"/>
      <c r="G218" s="240"/>
      <c r="H218" s="241"/>
      <c r="I218" s="242"/>
      <c r="J218" s="243"/>
      <c r="K218" s="243"/>
      <c r="L218" s="244"/>
      <c r="M218" s="242"/>
      <c r="N218" s="243"/>
      <c r="O218" s="243"/>
      <c r="P218" s="244"/>
      <c r="Q218" s="242"/>
      <c r="R218" s="243"/>
      <c r="S218" s="243"/>
      <c r="T218" s="239"/>
      <c r="U218" s="245" t="str">
        <f>IF(E218="","",IFERROR(VLOOKUP(E218,参加者名簿!$C$12:$H$111,4,FALSE),IFERROR(VLOOKUP(E218,他団体選手登録票!$C$12:$H$31,4,FALSE),"ERROR!!")))</f>
        <v/>
      </c>
      <c r="V218" s="246"/>
      <c r="W218" s="246"/>
      <c r="X218" s="247"/>
      <c r="Y218" s="245" t="str">
        <f>IF(I218="","",IFERROR(VLOOKUP(I218,参加者名簿!$C$12:$H$61,4,FALSE),IFERROR(VLOOKUP(I218,他団体選手登録票!$C$12:$H$31,4,FALSE),"ERROR!!")))</f>
        <v/>
      </c>
      <c r="Z218" s="246"/>
      <c r="AA218" s="246"/>
      <c r="AB218" s="247"/>
      <c r="AC218" s="245" t="str">
        <f>IF(M218="","",IFERROR(VLOOKUP(M218,参加者名簿!$C$12:$H$61,4,FALSE),IFERROR(VLOOKUP(M218,他団体選手登録票!$C$12:$H$31,4,FALSE),"ERROR!!")))</f>
        <v/>
      </c>
      <c r="AD218" s="246"/>
      <c r="AE218" s="246"/>
      <c r="AF218" s="247"/>
      <c r="AG218" s="245" t="str">
        <f>IF(Q218="","",IFERROR(VLOOKUP(Q218,参加者名簿!$C$12:$H$61,4,FALSE),IFERROR(VLOOKUP(Q218,他団体選手登録票!$C$12:$H$31,4,FALSE),"ERROR!!")))</f>
        <v/>
      </c>
      <c r="AH218" s="246"/>
      <c r="AI218" s="246"/>
      <c r="AJ218" s="247"/>
      <c r="AK218" s="92">
        <v>1</v>
      </c>
      <c r="AL218" s="236" t="str">
        <f>IFERROR(IF(COUNTIF(参加者名簿!$C$12:$E$111,E218),参加申込書本紙!$D$8,VLOOKUP(E218,他団体選手登録票!$C$12:$I$31,7,FALSE)),"")</f>
        <v/>
      </c>
      <c r="AM218" s="237"/>
      <c r="AN218" s="238"/>
      <c r="AO218" s="92">
        <v>2</v>
      </c>
      <c r="AP218" s="236" t="str">
        <f>IFERROR(IF(COUNTIF(参加者名簿!$C$12:$E$111,I218),参加申込書本紙!$D$8,VLOOKUP(I218,他団体選手登録票!$C$12:$I$31,7,FALSE)),"")</f>
        <v/>
      </c>
      <c r="AQ218" s="237"/>
      <c r="AR218" s="238"/>
      <c r="AS218" s="92">
        <v>3</v>
      </c>
      <c r="AT218" s="236" t="str">
        <f>IFERROR(IF(COUNTIF(参加者名簿!$C$12:$E$111,M218),参加申込書本紙!$D$8,VLOOKUP(M218,他団体選手登録票!$C$12:$I$31,7,FALSE)),"")</f>
        <v/>
      </c>
      <c r="AU218" s="237"/>
      <c r="AV218" s="238"/>
      <c r="AW218" s="92">
        <v>4</v>
      </c>
      <c r="AX218" s="236" t="str">
        <f>IFERROR(IF(COUNTIF(参加者名簿!$C$12:$E$111,Q218),参加申込書本紙!$D$8,VLOOKUP(Q218,他団体選手登録票!$C$12:$I$31,7,FALSE)),"")</f>
        <v/>
      </c>
      <c r="AY218" s="237"/>
      <c r="AZ218" s="238"/>
      <c r="BA218" s="24" t="s">
        <v>24</v>
      </c>
      <c r="BB218" s="93" t="str">
        <f>IF(BA218="相手方",0,IF(BA218="当方",COUNT(E218:T218),IF(BA218="個々",COUNTIF(AK218:AZ218,参加申込書本紙!$D$8),"")))</f>
        <v/>
      </c>
      <c r="BC218" s="25"/>
    </row>
    <row r="219" spans="1:55" ht="21.65" customHeight="1" thickBot="1" x14ac:dyDescent="0.6">
      <c r="A219" s="11"/>
      <c r="B219" s="91">
        <v>203</v>
      </c>
      <c r="C219" s="22"/>
      <c r="D219" s="23"/>
      <c r="E219" s="239"/>
      <c r="F219" s="240"/>
      <c r="G219" s="240"/>
      <c r="H219" s="241"/>
      <c r="I219" s="242"/>
      <c r="J219" s="243"/>
      <c r="K219" s="243"/>
      <c r="L219" s="244"/>
      <c r="M219" s="242"/>
      <c r="N219" s="243"/>
      <c r="O219" s="243"/>
      <c r="P219" s="244"/>
      <c r="Q219" s="242"/>
      <c r="R219" s="243"/>
      <c r="S219" s="243"/>
      <c r="T219" s="239"/>
      <c r="U219" s="245" t="str">
        <f>IF(E219="","",IFERROR(VLOOKUP(E219,参加者名簿!$C$12:$H$111,4,FALSE),IFERROR(VLOOKUP(E219,他団体選手登録票!$C$12:$H$31,4,FALSE),"ERROR!!")))</f>
        <v/>
      </c>
      <c r="V219" s="246"/>
      <c r="W219" s="246"/>
      <c r="X219" s="247"/>
      <c r="Y219" s="245" t="str">
        <f>IF(I219="","",IFERROR(VLOOKUP(I219,参加者名簿!$C$12:$H$61,4,FALSE),IFERROR(VLOOKUP(I219,他団体選手登録票!$C$12:$H$31,4,FALSE),"ERROR!!")))</f>
        <v/>
      </c>
      <c r="Z219" s="246"/>
      <c r="AA219" s="246"/>
      <c r="AB219" s="247"/>
      <c r="AC219" s="245" t="str">
        <f>IF(M219="","",IFERROR(VLOOKUP(M219,参加者名簿!$C$12:$H$61,4,FALSE),IFERROR(VLOOKUP(M219,他団体選手登録票!$C$12:$H$31,4,FALSE),"ERROR!!")))</f>
        <v/>
      </c>
      <c r="AD219" s="246"/>
      <c r="AE219" s="246"/>
      <c r="AF219" s="247"/>
      <c r="AG219" s="245" t="str">
        <f>IF(Q219="","",IFERROR(VLOOKUP(Q219,参加者名簿!$C$12:$H$61,4,FALSE),IFERROR(VLOOKUP(Q219,他団体選手登録票!$C$12:$H$31,4,FALSE),"ERROR!!")))</f>
        <v/>
      </c>
      <c r="AH219" s="246"/>
      <c r="AI219" s="246"/>
      <c r="AJ219" s="247"/>
      <c r="AK219" s="92">
        <v>1</v>
      </c>
      <c r="AL219" s="236" t="str">
        <f>IFERROR(IF(COUNTIF(参加者名簿!$C$12:$E$111,E219),参加申込書本紙!$D$8,VLOOKUP(E219,他団体選手登録票!$C$12:$I$31,7,FALSE)),"")</f>
        <v/>
      </c>
      <c r="AM219" s="237"/>
      <c r="AN219" s="238"/>
      <c r="AO219" s="92">
        <v>2</v>
      </c>
      <c r="AP219" s="236" t="str">
        <f>IFERROR(IF(COUNTIF(参加者名簿!$C$12:$E$111,I219),参加申込書本紙!$D$8,VLOOKUP(I219,他団体選手登録票!$C$12:$I$31,7,FALSE)),"")</f>
        <v/>
      </c>
      <c r="AQ219" s="237"/>
      <c r="AR219" s="238"/>
      <c r="AS219" s="92">
        <v>3</v>
      </c>
      <c r="AT219" s="236" t="str">
        <f>IFERROR(IF(COUNTIF(参加者名簿!$C$12:$E$111,M219),参加申込書本紙!$D$8,VLOOKUP(M219,他団体選手登録票!$C$12:$I$31,7,FALSE)),"")</f>
        <v/>
      </c>
      <c r="AU219" s="237"/>
      <c r="AV219" s="238"/>
      <c r="AW219" s="92">
        <v>4</v>
      </c>
      <c r="AX219" s="236" t="str">
        <f>IFERROR(IF(COUNTIF(参加者名簿!$C$12:$E$111,Q219),参加申込書本紙!$D$8,VLOOKUP(Q219,他団体選手登録票!$C$12:$I$31,7,FALSE)),"")</f>
        <v/>
      </c>
      <c r="AY219" s="237"/>
      <c r="AZ219" s="238"/>
      <c r="BA219" s="24" t="s">
        <v>24</v>
      </c>
      <c r="BB219" s="93" t="str">
        <f>IF(BA219="相手方",0,IF(BA219="当方",COUNT(E219:T219),IF(BA219="個々",COUNTIF(AK219:AZ219,参加申込書本紙!$D$8),"")))</f>
        <v/>
      </c>
      <c r="BC219" s="25"/>
    </row>
    <row r="220" spans="1:55" ht="21.65" customHeight="1" thickBot="1" x14ac:dyDescent="0.6">
      <c r="A220" s="11"/>
      <c r="B220" s="91">
        <v>204</v>
      </c>
      <c r="C220" s="22"/>
      <c r="D220" s="23"/>
      <c r="E220" s="239"/>
      <c r="F220" s="240"/>
      <c r="G220" s="240"/>
      <c r="H220" s="241"/>
      <c r="I220" s="242"/>
      <c r="J220" s="243"/>
      <c r="K220" s="243"/>
      <c r="L220" s="244"/>
      <c r="M220" s="242"/>
      <c r="N220" s="243"/>
      <c r="O220" s="243"/>
      <c r="P220" s="244"/>
      <c r="Q220" s="242"/>
      <c r="R220" s="243"/>
      <c r="S220" s="243"/>
      <c r="T220" s="239"/>
      <c r="U220" s="245" t="str">
        <f>IF(E220="","",IFERROR(VLOOKUP(E220,参加者名簿!$C$12:$H$111,4,FALSE),IFERROR(VLOOKUP(E220,他団体選手登録票!$C$12:$H$31,4,FALSE),"ERROR!!")))</f>
        <v/>
      </c>
      <c r="V220" s="246"/>
      <c r="W220" s="246"/>
      <c r="X220" s="247"/>
      <c r="Y220" s="245" t="str">
        <f>IF(I220="","",IFERROR(VLOOKUP(I220,参加者名簿!$C$12:$H$61,4,FALSE),IFERROR(VLOOKUP(I220,他団体選手登録票!$C$12:$H$31,4,FALSE),"ERROR!!")))</f>
        <v/>
      </c>
      <c r="Z220" s="246"/>
      <c r="AA220" s="246"/>
      <c r="AB220" s="247"/>
      <c r="AC220" s="245" t="str">
        <f>IF(M220="","",IFERROR(VLOOKUP(M220,参加者名簿!$C$12:$H$61,4,FALSE),IFERROR(VLOOKUP(M220,他団体選手登録票!$C$12:$H$31,4,FALSE),"ERROR!!")))</f>
        <v/>
      </c>
      <c r="AD220" s="246"/>
      <c r="AE220" s="246"/>
      <c r="AF220" s="247"/>
      <c r="AG220" s="245" t="str">
        <f>IF(Q220="","",IFERROR(VLOOKUP(Q220,参加者名簿!$C$12:$H$61,4,FALSE),IFERROR(VLOOKUP(Q220,他団体選手登録票!$C$12:$H$31,4,FALSE),"ERROR!!")))</f>
        <v/>
      </c>
      <c r="AH220" s="246"/>
      <c r="AI220" s="246"/>
      <c r="AJ220" s="247"/>
      <c r="AK220" s="92">
        <v>1</v>
      </c>
      <c r="AL220" s="236" t="str">
        <f>IFERROR(IF(COUNTIF(参加者名簿!$C$12:$E$111,E220),参加申込書本紙!$D$8,VLOOKUP(E220,他団体選手登録票!$C$12:$I$31,7,FALSE)),"")</f>
        <v/>
      </c>
      <c r="AM220" s="237"/>
      <c r="AN220" s="238"/>
      <c r="AO220" s="92">
        <v>2</v>
      </c>
      <c r="AP220" s="236" t="str">
        <f>IFERROR(IF(COUNTIF(参加者名簿!$C$12:$E$111,I220),参加申込書本紙!$D$8,VLOOKUP(I220,他団体選手登録票!$C$12:$I$31,7,FALSE)),"")</f>
        <v/>
      </c>
      <c r="AQ220" s="237"/>
      <c r="AR220" s="238"/>
      <c r="AS220" s="92">
        <v>3</v>
      </c>
      <c r="AT220" s="236" t="str">
        <f>IFERROR(IF(COUNTIF(参加者名簿!$C$12:$E$111,M220),参加申込書本紙!$D$8,VLOOKUP(M220,他団体選手登録票!$C$12:$I$31,7,FALSE)),"")</f>
        <v/>
      </c>
      <c r="AU220" s="237"/>
      <c r="AV220" s="238"/>
      <c r="AW220" s="92">
        <v>4</v>
      </c>
      <c r="AX220" s="236" t="str">
        <f>IFERROR(IF(COUNTIF(参加者名簿!$C$12:$E$111,Q220),参加申込書本紙!$D$8,VLOOKUP(Q220,他団体選手登録票!$C$12:$I$31,7,FALSE)),"")</f>
        <v/>
      </c>
      <c r="AY220" s="237"/>
      <c r="AZ220" s="238"/>
      <c r="BA220" s="24" t="s">
        <v>24</v>
      </c>
      <c r="BB220" s="93" t="str">
        <f>IF(BA220="相手方",0,IF(BA220="当方",COUNT(E220:T220),IF(BA220="個々",COUNTIF(AK220:AZ220,参加申込書本紙!$D$8),"")))</f>
        <v/>
      </c>
      <c r="BC220" s="25"/>
    </row>
    <row r="221" spans="1:55" ht="21.65" customHeight="1" thickBot="1" x14ac:dyDescent="0.6">
      <c r="A221" s="11"/>
      <c r="B221" s="91">
        <v>205</v>
      </c>
      <c r="C221" s="22"/>
      <c r="D221" s="23"/>
      <c r="E221" s="239"/>
      <c r="F221" s="240"/>
      <c r="G221" s="240"/>
      <c r="H221" s="241"/>
      <c r="I221" s="242"/>
      <c r="J221" s="243"/>
      <c r="K221" s="243"/>
      <c r="L221" s="244"/>
      <c r="M221" s="242"/>
      <c r="N221" s="243"/>
      <c r="O221" s="243"/>
      <c r="P221" s="244"/>
      <c r="Q221" s="242"/>
      <c r="R221" s="243"/>
      <c r="S221" s="243"/>
      <c r="T221" s="239"/>
      <c r="U221" s="245" t="str">
        <f>IF(E221="","",IFERROR(VLOOKUP(E221,参加者名簿!$C$12:$H$111,4,FALSE),IFERROR(VLOOKUP(E221,他団体選手登録票!$C$12:$H$31,4,FALSE),"ERROR!!")))</f>
        <v/>
      </c>
      <c r="V221" s="246"/>
      <c r="W221" s="246"/>
      <c r="X221" s="247"/>
      <c r="Y221" s="245" t="str">
        <f>IF(I221="","",IFERROR(VLOOKUP(I221,参加者名簿!$C$12:$H$61,4,FALSE),IFERROR(VLOOKUP(I221,他団体選手登録票!$C$12:$H$31,4,FALSE),"ERROR!!")))</f>
        <v/>
      </c>
      <c r="Z221" s="246"/>
      <c r="AA221" s="246"/>
      <c r="AB221" s="247"/>
      <c r="AC221" s="245" t="str">
        <f>IF(M221="","",IFERROR(VLOOKUP(M221,参加者名簿!$C$12:$H$61,4,FALSE),IFERROR(VLOOKUP(M221,他団体選手登録票!$C$12:$H$31,4,FALSE),"ERROR!!")))</f>
        <v/>
      </c>
      <c r="AD221" s="246"/>
      <c r="AE221" s="246"/>
      <c r="AF221" s="247"/>
      <c r="AG221" s="245" t="str">
        <f>IF(Q221="","",IFERROR(VLOOKUP(Q221,参加者名簿!$C$12:$H$61,4,FALSE),IFERROR(VLOOKUP(Q221,他団体選手登録票!$C$12:$H$31,4,FALSE),"ERROR!!")))</f>
        <v/>
      </c>
      <c r="AH221" s="246"/>
      <c r="AI221" s="246"/>
      <c r="AJ221" s="247"/>
      <c r="AK221" s="92">
        <v>1</v>
      </c>
      <c r="AL221" s="236" t="str">
        <f>IFERROR(IF(COUNTIF(参加者名簿!$C$12:$E$111,E221),参加申込書本紙!$D$8,VLOOKUP(E221,他団体選手登録票!$C$12:$I$31,7,FALSE)),"")</f>
        <v/>
      </c>
      <c r="AM221" s="237"/>
      <c r="AN221" s="238"/>
      <c r="AO221" s="92">
        <v>2</v>
      </c>
      <c r="AP221" s="236" t="str">
        <f>IFERROR(IF(COUNTIF(参加者名簿!$C$12:$E$111,I221),参加申込書本紙!$D$8,VLOOKUP(I221,他団体選手登録票!$C$12:$I$31,7,FALSE)),"")</f>
        <v/>
      </c>
      <c r="AQ221" s="237"/>
      <c r="AR221" s="238"/>
      <c r="AS221" s="92">
        <v>3</v>
      </c>
      <c r="AT221" s="236" t="str">
        <f>IFERROR(IF(COUNTIF(参加者名簿!$C$12:$E$111,M221),参加申込書本紙!$D$8,VLOOKUP(M221,他団体選手登録票!$C$12:$I$31,7,FALSE)),"")</f>
        <v/>
      </c>
      <c r="AU221" s="237"/>
      <c r="AV221" s="238"/>
      <c r="AW221" s="92">
        <v>4</v>
      </c>
      <c r="AX221" s="236" t="str">
        <f>IFERROR(IF(COUNTIF(参加者名簿!$C$12:$E$111,Q221),参加申込書本紙!$D$8,VLOOKUP(Q221,他団体選手登録票!$C$12:$I$31,7,FALSE)),"")</f>
        <v/>
      </c>
      <c r="AY221" s="237"/>
      <c r="AZ221" s="238"/>
      <c r="BA221" s="24" t="s">
        <v>24</v>
      </c>
      <c r="BB221" s="93" t="str">
        <f>IF(BA221="相手方",0,IF(BA221="当方",COUNT(E221:T221),IF(BA221="個々",COUNTIF(AK221:AZ221,参加申込書本紙!$D$8),"")))</f>
        <v/>
      </c>
      <c r="BC221" s="25"/>
    </row>
    <row r="222" spans="1:55" ht="21.65" customHeight="1" thickBot="1" x14ac:dyDescent="0.6">
      <c r="A222" s="11"/>
      <c r="B222" s="91">
        <v>206</v>
      </c>
      <c r="C222" s="22"/>
      <c r="D222" s="23"/>
      <c r="E222" s="239"/>
      <c r="F222" s="240"/>
      <c r="G222" s="240"/>
      <c r="H222" s="241"/>
      <c r="I222" s="242"/>
      <c r="J222" s="243"/>
      <c r="K222" s="243"/>
      <c r="L222" s="244"/>
      <c r="M222" s="242"/>
      <c r="N222" s="243"/>
      <c r="O222" s="243"/>
      <c r="P222" s="244"/>
      <c r="Q222" s="242"/>
      <c r="R222" s="243"/>
      <c r="S222" s="243"/>
      <c r="T222" s="239"/>
      <c r="U222" s="245" t="str">
        <f>IF(E222="","",IFERROR(VLOOKUP(E222,参加者名簿!$C$12:$H$111,4,FALSE),IFERROR(VLOOKUP(E222,他団体選手登録票!$C$12:$H$31,4,FALSE),"ERROR!!")))</f>
        <v/>
      </c>
      <c r="V222" s="246"/>
      <c r="W222" s="246"/>
      <c r="X222" s="247"/>
      <c r="Y222" s="245" t="str">
        <f>IF(I222="","",IFERROR(VLOOKUP(I222,参加者名簿!$C$12:$H$61,4,FALSE),IFERROR(VLOOKUP(I222,他団体選手登録票!$C$12:$H$31,4,FALSE),"ERROR!!")))</f>
        <v/>
      </c>
      <c r="Z222" s="246"/>
      <c r="AA222" s="246"/>
      <c r="AB222" s="247"/>
      <c r="AC222" s="245" t="str">
        <f>IF(M222="","",IFERROR(VLOOKUP(M222,参加者名簿!$C$12:$H$61,4,FALSE),IFERROR(VLOOKUP(M222,他団体選手登録票!$C$12:$H$31,4,FALSE),"ERROR!!")))</f>
        <v/>
      </c>
      <c r="AD222" s="246"/>
      <c r="AE222" s="246"/>
      <c r="AF222" s="247"/>
      <c r="AG222" s="245" t="str">
        <f>IF(Q222="","",IFERROR(VLOOKUP(Q222,参加者名簿!$C$12:$H$61,4,FALSE),IFERROR(VLOOKUP(Q222,他団体選手登録票!$C$12:$H$31,4,FALSE),"ERROR!!")))</f>
        <v/>
      </c>
      <c r="AH222" s="246"/>
      <c r="AI222" s="246"/>
      <c r="AJ222" s="247"/>
      <c r="AK222" s="92">
        <v>1</v>
      </c>
      <c r="AL222" s="236" t="str">
        <f>IFERROR(IF(COUNTIF(参加者名簿!$C$12:$E$111,E222),参加申込書本紙!$D$8,VLOOKUP(E222,他団体選手登録票!$C$12:$I$31,7,FALSE)),"")</f>
        <v/>
      </c>
      <c r="AM222" s="237"/>
      <c r="AN222" s="238"/>
      <c r="AO222" s="92">
        <v>2</v>
      </c>
      <c r="AP222" s="236" t="str">
        <f>IFERROR(IF(COUNTIF(参加者名簿!$C$12:$E$111,I222),参加申込書本紙!$D$8,VLOOKUP(I222,他団体選手登録票!$C$12:$I$31,7,FALSE)),"")</f>
        <v/>
      </c>
      <c r="AQ222" s="237"/>
      <c r="AR222" s="238"/>
      <c r="AS222" s="92">
        <v>3</v>
      </c>
      <c r="AT222" s="236" t="str">
        <f>IFERROR(IF(COUNTIF(参加者名簿!$C$12:$E$111,M222),参加申込書本紙!$D$8,VLOOKUP(M222,他団体選手登録票!$C$12:$I$31,7,FALSE)),"")</f>
        <v/>
      </c>
      <c r="AU222" s="237"/>
      <c r="AV222" s="238"/>
      <c r="AW222" s="92">
        <v>4</v>
      </c>
      <c r="AX222" s="236" t="str">
        <f>IFERROR(IF(COUNTIF(参加者名簿!$C$12:$E$111,Q222),参加申込書本紙!$D$8,VLOOKUP(Q222,他団体選手登録票!$C$12:$I$31,7,FALSE)),"")</f>
        <v/>
      </c>
      <c r="AY222" s="237"/>
      <c r="AZ222" s="238"/>
      <c r="BA222" s="24" t="s">
        <v>24</v>
      </c>
      <c r="BB222" s="93" t="str">
        <f>IF(BA222="相手方",0,IF(BA222="当方",COUNT(E222:T222),IF(BA222="個々",COUNTIF(AK222:AZ222,参加申込書本紙!$D$8),"")))</f>
        <v/>
      </c>
      <c r="BC222" s="25"/>
    </row>
    <row r="223" spans="1:55" ht="21.65" customHeight="1" thickBot="1" x14ac:dyDescent="0.6">
      <c r="A223" s="11"/>
      <c r="B223" s="91">
        <v>207</v>
      </c>
      <c r="C223" s="22"/>
      <c r="D223" s="23"/>
      <c r="E223" s="239"/>
      <c r="F223" s="240"/>
      <c r="G223" s="240"/>
      <c r="H223" s="241"/>
      <c r="I223" s="242"/>
      <c r="J223" s="243"/>
      <c r="K223" s="243"/>
      <c r="L223" s="244"/>
      <c r="M223" s="242"/>
      <c r="N223" s="243"/>
      <c r="O223" s="243"/>
      <c r="P223" s="244"/>
      <c r="Q223" s="242"/>
      <c r="R223" s="243"/>
      <c r="S223" s="243"/>
      <c r="T223" s="239"/>
      <c r="U223" s="245" t="str">
        <f>IF(E223="","",IFERROR(VLOOKUP(E223,参加者名簿!$C$12:$H$111,4,FALSE),IFERROR(VLOOKUP(E223,他団体選手登録票!$C$12:$H$31,4,FALSE),"ERROR!!")))</f>
        <v/>
      </c>
      <c r="V223" s="246"/>
      <c r="W223" s="246"/>
      <c r="X223" s="247"/>
      <c r="Y223" s="245" t="str">
        <f>IF(I223="","",IFERROR(VLOOKUP(I223,参加者名簿!$C$12:$H$61,4,FALSE),IFERROR(VLOOKUP(I223,他団体選手登録票!$C$12:$H$31,4,FALSE),"ERROR!!")))</f>
        <v/>
      </c>
      <c r="Z223" s="246"/>
      <c r="AA223" s="246"/>
      <c r="AB223" s="247"/>
      <c r="AC223" s="245" t="str">
        <f>IF(M223="","",IFERROR(VLOOKUP(M223,参加者名簿!$C$12:$H$61,4,FALSE),IFERROR(VLOOKUP(M223,他団体選手登録票!$C$12:$H$31,4,FALSE),"ERROR!!")))</f>
        <v/>
      </c>
      <c r="AD223" s="246"/>
      <c r="AE223" s="246"/>
      <c r="AF223" s="247"/>
      <c r="AG223" s="245" t="str">
        <f>IF(Q223="","",IFERROR(VLOOKUP(Q223,参加者名簿!$C$12:$H$61,4,FALSE),IFERROR(VLOOKUP(Q223,他団体選手登録票!$C$12:$H$31,4,FALSE),"ERROR!!")))</f>
        <v/>
      </c>
      <c r="AH223" s="246"/>
      <c r="AI223" s="246"/>
      <c r="AJ223" s="247"/>
      <c r="AK223" s="92">
        <v>1</v>
      </c>
      <c r="AL223" s="236" t="str">
        <f>IFERROR(IF(COUNTIF(参加者名簿!$C$12:$E$111,E223),参加申込書本紙!$D$8,VLOOKUP(E223,他団体選手登録票!$C$12:$I$31,7,FALSE)),"")</f>
        <v/>
      </c>
      <c r="AM223" s="237"/>
      <c r="AN223" s="238"/>
      <c r="AO223" s="92">
        <v>2</v>
      </c>
      <c r="AP223" s="236" t="str">
        <f>IFERROR(IF(COUNTIF(参加者名簿!$C$12:$E$111,I223),参加申込書本紙!$D$8,VLOOKUP(I223,他団体選手登録票!$C$12:$I$31,7,FALSE)),"")</f>
        <v/>
      </c>
      <c r="AQ223" s="237"/>
      <c r="AR223" s="238"/>
      <c r="AS223" s="92">
        <v>3</v>
      </c>
      <c r="AT223" s="236" t="str">
        <f>IFERROR(IF(COUNTIF(参加者名簿!$C$12:$E$111,M223),参加申込書本紙!$D$8,VLOOKUP(M223,他団体選手登録票!$C$12:$I$31,7,FALSE)),"")</f>
        <v/>
      </c>
      <c r="AU223" s="237"/>
      <c r="AV223" s="238"/>
      <c r="AW223" s="92">
        <v>4</v>
      </c>
      <c r="AX223" s="236" t="str">
        <f>IFERROR(IF(COUNTIF(参加者名簿!$C$12:$E$111,Q223),参加申込書本紙!$D$8,VLOOKUP(Q223,他団体選手登録票!$C$12:$I$31,7,FALSE)),"")</f>
        <v/>
      </c>
      <c r="AY223" s="237"/>
      <c r="AZ223" s="238"/>
      <c r="BA223" s="24" t="s">
        <v>24</v>
      </c>
      <c r="BB223" s="93" t="str">
        <f>IF(BA223="相手方",0,IF(BA223="当方",COUNT(E223:T223),IF(BA223="個々",COUNTIF(AK223:AZ223,参加申込書本紙!$D$8),"")))</f>
        <v/>
      </c>
      <c r="BC223" s="25"/>
    </row>
    <row r="224" spans="1:55" ht="21.65" customHeight="1" thickBot="1" x14ac:dyDescent="0.6">
      <c r="A224" s="11"/>
      <c r="B224" s="91">
        <v>208</v>
      </c>
      <c r="C224" s="22"/>
      <c r="D224" s="23"/>
      <c r="E224" s="239"/>
      <c r="F224" s="240"/>
      <c r="G224" s="240"/>
      <c r="H224" s="241"/>
      <c r="I224" s="242"/>
      <c r="J224" s="243"/>
      <c r="K224" s="243"/>
      <c r="L224" s="244"/>
      <c r="M224" s="242"/>
      <c r="N224" s="243"/>
      <c r="O224" s="243"/>
      <c r="P224" s="244"/>
      <c r="Q224" s="242"/>
      <c r="R224" s="243"/>
      <c r="S224" s="243"/>
      <c r="T224" s="239"/>
      <c r="U224" s="245" t="str">
        <f>IF(E224="","",IFERROR(VLOOKUP(E224,参加者名簿!$C$12:$H$111,4,FALSE),IFERROR(VLOOKUP(E224,他団体選手登録票!$C$12:$H$31,4,FALSE),"ERROR!!")))</f>
        <v/>
      </c>
      <c r="V224" s="246"/>
      <c r="W224" s="246"/>
      <c r="X224" s="247"/>
      <c r="Y224" s="245" t="str">
        <f>IF(I224="","",IFERROR(VLOOKUP(I224,参加者名簿!$C$12:$H$61,4,FALSE),IFERROR(VLOOKUP(I224,他団体選手登録票!$C$12:$H$31,4,FALSE),"ERROR!!")))</f>
        <v/>
      </c>
      <c r="Z224" s="246"/>
      <c r="AA224" s="246"/>
      <c r="AB224" s="247"/>
      <c r="AC224" s="245" t="str">
        <f>IF(M224="","",IFERROR(VLOOKUP(M224,参加者名簿!$C$12:$H$61,4,FALSE),IFERROR(VLOOKUP(M224,他団体選手登録票!$C$12:$H$31,4,FALSE),"ERROR!!")))</f>
        <v/>
      </c>
      <c r="AD224" s="246"/>
      <c r="AE224" s="246"/>
      <c r="AF224" s="247"/>
      <c r="AG224" s="245" t="str">
        <f>IF(Q224="","",IFERROR(VLOOKUP(Q224,参加者名簿!$C$12:$H$61,4,FALSE),IFERROR(VLOOKUP(Q224,他団体選手登録票!$C$12:$H$31,4,FALSE),"ERROR!!")))</f>
        <v/>
      </c>
      <c r="AH224" s="246"/>
      <c r="AI224" s="246"/>
      <c r="AJ224" s="247"/>
      <c r="AK224" s="92">
        <v>1</v>
      </c>
      <c r="AL224" s="236" t="str">
        <f>IFERROR(IF(COUNTIF(参加者名簿!$C$12:$E$111,E224),参加申込書本紙!$D$8,VLOOKUP(E224,他団体選手登録票!$C$12:$I$31,7,FALSE)),"")</f>
        <v/>
      </c>
      <c r="AM224" s="237"/>
      <c r="AN224" s="238"/>
      <c r="AO224" s="92">
        <v>2</v>
      </c>
      <c r="AP224" s="236" t="str">
        <f>IFERROR(IF(COUNTIF(参加者名簿!$C$12:$E$111,I224),参加申込書本紙!$D$8,VLOOKUP(I224,他団体選手登録票!$C$12:$I$31,7,FALSE)),"")</f>
        <v/>
      </c>
      <c r="AQ224" s="237"/>
      <c r="AR224" s="238"/>
      <c r="AS224" s="92">
        <v>3</v>
      </c>
      <c r="AT224" s="236" t="str">
        <f>IFERROR(IF(COUNTIF(参加者名簿!$C$12:$E$111,M224),参加申込書本紙!$D$8,VLOOKUP(M224,他団体選手登録票!$C$12:$I$31,7,FALSE)),"")</f>
        <v/>
      </c>
      <c r="AU224" s="237"/>
      <c r="AV224" s="238"/>
      <c r="AW224" s="92">
        <v>4</v>
      </c>
      <c r="AX224" s="236" t="str">
        <f>IFERROR(IF(COUNTIF(参加者名簿!$C$12:$E$111,Q224),参加申込書本紙!$D$8,VLOOKUP(Q224,他団体選手登録票!$C$12:$I$31,7,FALSE)),"")</f>
        <v/>
      </c>
      <c r="AY224" s="237"/>
      <c r="AZ224" s="238"/>
      <c r="BA224" s="24" t="s">
        <v>24</v>
      </c>
      <c r="BB224" s="93" t="str">
        <f>IF(BA224="相手方",0,IF(BA224="当方",COUNT(E224:T224),IF(BA224="個々",COUNTIF(AK224:AZ224,参加申込書本紙!$D$8),"")))</f>
        <v/>
      </c>
      <c r="BC224" s="25"/>
    </row>
    <row r="225" spans="1:55" ht="21.65" customHeight="1" thickBot="1" x14ac:dyDescent="0.6">
      <c r="A225" s="11"/>
      <c r="B225" s="91">
        <v>209</v>
      </c>
      <c r="C225" s="22"/>
      <c r="D225" s="23"/>
      <c r="E225" s="239"/>
      <c r="F225" s="240"/>
      <c r="G225" s="240"/>
      <c r="H225" s="241"/>
      <c r="I225" s="242"/>
      <c r="J225" s="243"/>
      <c r="K225" s="243"/>
      <c r="L225" s="244"/>
      <c r="M225" s="242"/>
      <c r="N225" s="243"/>
      <c r="O225" s="243"/>
      <c r="P225" s="244"/>
      <c r="Q225" s="242"/>
      <c r="R225" s="243"/>
      <c r="S225" s="243"/>
      <c r="T225" s="239"/>
      <c r="U225" s="245" t="str">
        <f>IF(E225="","",IFERROR(VLOOKUP(E225,参加者名簿!$C$12:$H$111,4,FALSE),IFERROR(VLOOKUP(E225,他団体選手登録票!$C$12:$H$31,4,FALSE),"ERROR!!")))</f>
        <v/>
      </c>
      <c r="V225" s="246"/>
      <c r="W225" s="246"/>
      <c r="X225" s="247"/>
      <c r="Y225" s="245" t="str">
        <f>IF(I225="","",IFERROR(VLOOKUP(I225,参加者名簿!$C$12:$H$61,4,FALSE),IFERROR(VLOOKUP(I225,他団体選手登録票!$C$12:$H$31,4,FALSE),"ERROR!!")))</f>
        <v/>
      </c>
      <c r="Z225" s="246"/>
      <c r="AA225" s="246"/>
      <c r="AB225" s="247"/>
      <c r="AC225" s="245" t="str">
        <f>IF(M225="","",IFERROR(VLOOKUP(M225,参加者名簿!$C$12:$H$61,4,FALSE),IFERROR(VLOOKUP(M225,他団体選手登録票!$C$12:$H$31,4,FALSE),"ERROR!!")))</f>
        <v/>
      </c>
      <c r="AD225" s="246"/>
      <c r="AE225" s="246"/>
      <c r="AF225" s="247"/>
      <c r="AG225" s="245" t="str">
        <f>IF(Q225="","",IFERROR(VLOOKUP(Q225,参加者名簿!$C$12:$H$61,4,FALSE),IFERROR(VLOOKUP(Q225,他団体選手登録票!$C$12:$H$31,4,FALSE),"ERROR!!")))</f>
        <v/>
      </c>
      <c r="AH225" s="246"/>
      <c r="AI225" s="246"/>
      <c r="AJ225" s="247"/>
      <c r="AK225" s="92">
        <v>1</v>
      </c>
      <c r="AL225" s="236" t="str">
        <f>IFERROR(IF(COUNTIF(参加者名簿!$C$12:$E$111,E225),参加申込書本紙!$D$8,VLOOKUP(E225,他団体選手登録票!$C$12:$I$31,7,FALSE)),"")</f>
        <v/>
      </c>
      <c r="AM225" s="237"/>
      <c r="AN225" s="238"/>
      <c r="AO225" s="92">
        <v>2</v>
      </c>
      <c r="AP225" s="236" t="str">
        <f>IFERROR(IF(COUNTIF(参加者名簿!$C$12:$E$111,I225),参加申込書本紙!$D$8,VLOOKUP(I225,他団体選手登録票!$C$12:$I$31,7,FALSE)),"")</f>
        <v/>
      </c>
      <c r="AQ225" s="237"/>
      <c r="AR225" s="238"/>
      <c r="AS225" s="92">
        <v>3</v>
      </c>
      <c r="AT225" s="236" t="str">
        <f>IFERROR(IF(COUNTIF(参加者名簿!$C$12:$E$111,M225),参加申込書本紙!$D$8,VLOOKUP(M225,他団体選手登録票!$C$12:$I$31,7,FALSE)),"")</f>
        <v/>
      </c>
      <c r="AU225" s="237"/>
      <c r="AV225" s="238"/>
      <c r="AW225" s="92">
        <v>4</v>
      </c>
      <c r="AX225" s="236" t="str">
        <f>IFERROR(IF(COUNTIF(参加者名簿!$C$12:$E$111,Q225),参加申込書本紙!$D$8,VLOOKUP(Q225,他団体選手登録票!$C$12:$I$31,7,FALSE)),"")</f>
        <v/>
      </c>
      <c r="AY225" s="237"/>
      <c r="AZ225" s="238"/>
      <c r="BA225" s="24" t="s">
        <v>24</v>
      </c>
      <c r="BB225" s="93" t="str">
        <f>IF(BA225="相手方",0,IF(BA225="当方",COUNT(E225:T225),IF(BA225="個々",COUNTIF(AK225:AZ225,参加申込書本紙!$D$8),"")))</f>
        <v/>
      </c>
      <c r="BC225" s="25"/>
    </row>
    <row r="226" spans="1:55" ht="21.65" customHeight="1" thickBot="1" x14ac:dyDescent="0.6">
      <c r="A226" s="11"/>
      <c r="B226" s="91">
        <v>210</v>
      </c>
      <c r="C226" s="22"/>
      <c r="D226" s="23"/>
      <c r="E226" s="239"/>
      <c r="F226" s="240"/>
      <c r="G226" s="240"/>
      <c r="H226" s="241"/>
      <c r="I226" s="242"/>
      <c r="J226" s="243"/>
      <c r="K226" s="243"/>
      <c r="L226" s="244"/>
      <c r="M226" s="242"/>
      <c r="N226" s="243"/>
      <c r="O226" s="243"/>
      <c r="P226" s="244"/>
      <c r="Q226" s="242"/>
      <c r="R226" s="243"/>
      <c r="S226" s="243"/>
      <c r="T226" s="239"/>
      <c r="U226" s="245" t="str">
        <f>IF(E226="","",IFERROR(VLOOKUP(E226,参加者名簿!$C$12:$H$111,4,FALSE),IFERROR(VLOOKUP(E226,他団体選手登録票!$C$12:$H$31,4,FALSE),"ERROR!!")))</f>
        <v/>
      </c>
      <c r="V226" s="246"/>
      <c r="W226" s="246"/>
      <c r="X226" s="247"/>
      <c r="Y226" s="245" t="str">
        <f>IF(I226="","",IFERROR(VLOOKUP(I226,参加者名簿!$C$12:$H$61,4,FALSE),IFERROR(VLOOKUP(I226,他団体選手登録票!$C$12:$H$31,4,FALSE),"ERROR!!")))</f>
        <v/>
      </c>
      <c r="Z226" s="246"/>
      <c r="AA226" s="246"/>
      <c r="AB226" s="247"/>
      <c r="AC226" s="245" t="str">
        <f>IF(M226="","",IFERROR(VLOOKUP(M226,参加者名簿!$C$12:$H$61,4,FALSE),IFERROR(VLOOKUP(M226,他団体選手登録票!$C$12:$H$31,4,FALSE),"ERROR!!")))</f>
        <v/>
      </c>
      <c r="AD226" s="246"/>
      <c r="AE226" s="246"/>
      <c r="AF226" s="247"/>
      <c r="AG226" s="245" t="str">
        <f>IF(Q226="","",IFERROR(VLOOKUP(Q226,参加者名簿!$C$12:$H$61,4,FALSE),IFERROR(VLOOKUP(Q226,他団体選手登録票!$C$12:$H$31,4,FALSE),"ERROR!!")))</f>
        <v/>
      </c>
      <c r="AH226" s="246"/>
      <c r="AI226" s="246"/>
      <c r="AJ226" s="247"/>
      <c r="AK226" s="92">
        <v>1</v>
      </c>
      <c r="AL226" s="236" t="str">
        <f>IFERROR(IF(COUNTIF(参加者名簿!$C$12:$E$111,E226),参加申込書本紙!$D$8,VLOOKUP(E226,他団体選手登録票!$C$12:$I$31,7,FALSE)),"")</f>
        <v/>
      </c>
      <c r="AM226" s="237"/>
      <c r="AN226" s="238"/>
      <c r="AO226" s="92">
        <v>2</v>
      </c>
      <c r="AP226" s="236" t="str">
        <f>IFERROR(IF(COUNTIF(参加者名簿!$C$12:$E$111,I226),参加申込書本紙!$D$8,VLOOKUP(I226,他団体選手登録票!$C$12:$I$31,7,FALSE)),"")</f>
        <v/>
      </c>
      <c r="AQ226" s="237"/>
      <c r="AR226" s="238"/>
      <c r="AS226" s="92">
        <v>3</v>
      </c>
      <c r="AT226" s="236" t="str">
        <f>IFERROR(IF(COUNTIF(参加者名簿!$C$12:$E$111,M226),参加申込書本紙!$D$8,VLOOKUP(M226,他団体選手登録票!$C$12:$I$31,7,FALSE)),"")</f>
        <v/>
      </c>
      <c r="AU226" s="237"/>
      <c r="AV226" s="238"/>
      <c r="AW226" s="92">
        <v>4</v>
      </c>
      <c r="AX226" s="236" t="str">
        <f>IFERROR(IF(COUNTIF(参加者名簿!$C$12:$E$111,Q226),参加申込書本紙!$D$8,VLOOKUP(Q226,他団体選手登録票!$C$12:$I$31,7,FALSE)),"")</f>
        <v/>
      </c>
      <c r="AY226" s="237"/>
      <c r="AZ226" s="238"/>
      <c r="BA226" s="24" t="s">
        <v>24</v>
      </c>
      <c r="BB226" s="93" t="str">
        <f>IF(BA226="相手方",0,IF(BA226="当方",COUNT(E226:T226),IF(BA226="個々",COUNTIF(AK226:AZ226,参加申込書本紙!$D$8),"")))</f>
        <v/>
      </c>
      <c r="BC226" s="25"/>
    </row>
    <row r="227" spans="1:55" ht="21.65" customHeight="1" thickBot="1" x14ac:dyDescent="0.6">
      <c r="A227" s="11"/>
      <c r="B227" s="91">
        <v>211</v>
      </c>
      <c r="C227" s="22"/>
      <c r="D227" s="23"/>
      <c r="E227" s="239"/>
      <c r="F227" s="240"/>
      <c r="G227" s="240"/>
      <c r="H227" s="241"/>
      <c r="I227" s="242"/>
      <c r="J227" s="243"/>
      <c r="K227" s="243"/>
      <c r="L227" s="244"/>
      <c r="M227" s="242"/>
      <c r="N227" s="243"/>
      <c r="O227" s="243"/>
      <c r="P227" s="244"/>
      <c r="Q227" s="242"/>
      <c r="R227" s="243"/>
      <c r="S227" s="243"/>
      <c r="T227" s="239"/>
      <c r="U227" s="245" t="str">
        <f>IF(E227="","",IFERROR(VLOOKUP(E227,参加者名簿!$C$12:$H$111,4,FALSE),IFERROR(VLOOKUP(E227,他団体選手登録票!$C$12:$H$31,4,FALSE),"ERROR!!")))</f>
        <v/>
      </c>
      <c r="V227" s="246"/>
      <c r="W227" s="246"/>
      <c r="X227" s="247"/>
      <c r="Y227" s="245" t="str">
        <f>IF(I227="","",IFERROR(VLOOKUP(I227,参加者名簿!$C$12:$H$61,4,FALSE),IFERROR(VLOOKUP(I227,他団体選手登録票!$C$12:$H$31,4,FALSE),"ERROR!!")))</f>
        <v/>
      </c>
      <c r="Z227" s="246"/>
      <c r="AA227" s="246"/>
      <c r="AB227" s="247"/>
      <c r="AC227" s="245" t="str">
        <f>IF(M227="","",IFERROR(VLOOKUP(M227,参加者名簿!$C$12:$H$61,4,FALSE),IFERROR(VLOOKUP(M227,他団体選手登録票!$C$12:$H$31,4,FALSE),"ERROR!!")))</f>
        <v/>
      </c>
      <c r="AD227" s="246"/>
      <c r="AE227" s="246"/>
      <c r="AF227" s="247"/>
      <c r="AG227" s="245" t="str">
        <f>IF(Q227="","",IFERROR(VLOOKUP(Q227,参加者名簿!$C$12:$H$61,4,FALSE),IFERROR(VLOOKUP(Q227,他団体選手登録票!$C$12:$H$31,4,FALSE),"ERROR!!")))</f>
        <v/>
      </c>
      <c r="AH227" s="246"/>
      <c r="AI227" s="246"/>
      <c r="AJ227" s="247"/>
      <c r="AK227" s="92">
        <v>1</v>
      </c>
      <c r="AL227" s="236" t="str">
        <f>IFERROR(IF(COUNTIF(参加者名簿!$C$12:$E$111,E227),参加申込書本紙!$D$8,VLOOKUP(E227,他団体選手登録票!$C$12:$I$31,7,FALSE)),"")</f>
        <v/>
      </c>
      <c r="AM227" s="237"/>
      <c r="AN227" s="238"/>
      <c r="AO227" s="92">
        <v>2</v>
      </c>
      <c r="AP227" s="236" t="str">
        <f>IFERROR(IF(COUNTIF(参加者名簿!$C$12:$E$111,I227),参加申込書本紙!$D$8,VLOOKUP(I227,他団体選手登録票!$C$12:$I$31,7,FALSE)),"")</f>
        <v/>
      </c>
      <c r="AQ227" s="237"/>
      <c r="AR227" s="238"/>
      <c r="AS227" s="92">
        <v>3</v>
      </c>
      <c r="AT227" s="236" t="str">
        <f>IFERROR(IF(COUNTIF(参加者名簿!$C$12:$E$111,M227),参加申込書本紙!$D$8,VLOOKUP(M227,他団体選手登録票!$C$12:$I$31,7,FALSE)),"")</f>
        <v/>
      </c>
      <c r="AU227" s="237"/>
      <c r="AV227" s="238"/>
      <c r="AW227" s="92">
        <v>4</v>
      </c>
      <c r="AX227" s="236" t="str">
        <f>IFERROR(IF(COUNTIF(参加者名簿!$C$12:$E$111,Q227),参加申込書本紙!$D$8,VLOOKUP(Q227,他団体選手登録票!$C$12:$I$31,7,FALSE)),"")</f>
        <v/>
      </c>
      <c r="AY227" s="237"/>
      <c r="AZ227" s="238"/>
      <c r="BA227" s="24" t="s">
        <v>24</v>
      </c>
      <c r="BB227" s="93" t="str">
        <f>IF(BA227="相手方",0,IF(BA227="当方",COUNT(E227:T227),IF(BA227="個々",COUNTIF(AK227:AZ227,参加申込書本紙!$D$8),"")))</f>
        <v/>
      </c>
      <c r="BC227" s="25"/>
    </row>
    <row r="228" spans="1:55" ht="21.65" customHeight="1" thickBot="1" x14ac:dyDescent="0.6">
      <c r="A228" s="11"/>
      <c r="B228" s="91">
        <v>212</v>
      </c>
      <c r="C228" s="22"/>
      <c r="D228" s="23"/>
      <c r="E228" s="239"/>
      <c r="F228" s="240"/>
      <c r="G228" s="240"/>
      <c r="H228" s="241"/>
      <c r="I228" s="242"/>
      <c r="J228" s="243"/>
      <c r="K228" s="243"/>
      <c r="L228" s="244"/>
      <c r="M228" s="242"/>
      <c r="N228" s="243"/>
      <c r="O228" s="243"/>
      <c r="P228" s="244"/>
      <c r="Q228" s="242"/>
      <c r="R228" s="243"/>
      <c r="S228" s="243"/>
      <c r="T228" s="239"/>
      <c r="U228" s="245" t="str">
        <f>IF(E228="","",IFERROR(VLOOKUP(E228,参加者名簿!$C$12:$H$111,4,FALSE),IFERROR(VLOOKUP(E228,他団体選手登録票!$C$12:$H$31,4,FALSE),"ERROR!!")))</f>
        <v/>
      </c>
      <c r="V228" s="246"/>
      <c r="W228" s="246"/>
      <c r="X228" s="247"/>
      <c r="Y228" s="245" t="str">
        <f>IF(I228="","",IFERROR(VLOOKUP(I228,参加者名簿!$C$12:$H$61,4,FALSE),IFERROR(VLOOKUP(I228,他団体選手登録票!$C$12:$H$31,4,FALSE),"ERROR!!")))</f>
        <v/>
      </c>
      <c r="Z228" s="246"/>
      <c r="AA228" s="246"/>
      <c r="AB228" s="247"/>
      <c r="AC228" s="245" t="str">
        <f>IF(M228="","",IFERROR(VLOOKUP(M228,参加者名簿!$C$12:$H$61,4,FALSE),IFERROR(VLOOKUP(M228,他団体選手登録票!$C$12:$H$31,4,FALSE),"ERROR!!")))</f>
        <v/>
      </c>
      <c r="AD228" s="246"/>
      <c r="AE228" s="246"/>
      <c r="AF228" s="247"/>
      <c r="AG228" s="245" t="str">
        <f>IF(Q228="","",IFERROR(VLOOKUP(Q228,参加者名簿!$C$12:$H$61,4,FALSE),IFERROR(VLOOKUP(Q228,他団体選手登録票!$C$12:$H$31,4,FALSE),"ERROR!!")))</f>
        <v/>
      </c>
      <c r="AH228" s="246"/>
      <c r="AI228" s="246"/>
      <c r="AJ228" s="247"/>
      <c r="AK228" s="92">
        <v>1</v>
      </c>
      <c r="AL228" s="236" t="str">
        <f>IFERROR(IF(COUNTIF(参加者名簿!$C$12:$E$111,E228),参加申込書本紙!$D$8,VLOOKUP(E228,他団体選手登録票!$C$12:$I$31,7,FALSE)),"")</f>
        <v/>
      </c>
      <c r="AM228" s="237"/>
      <c r="AN228" s="238"/>
      <c r="AO228" s="92">
        <v>2</v>
      </c>
      <c r="AP228" s="236" t="str">
        <f>IFERROR(IF(COUNTIF(参加者名簿!$C$12:$E$111,I228),参加申込書本紙!$D$8,VLOOKUP(I228,他団体選手登録票!$C$12:$I$31,7,FALSE)),"")</f>
        <v/>
      </c>
      <c r="AQ228" s="237"/>
      <c r="AR228" s="238"/>
      <c r="AS228" s="92">
        <v>3</v>
      </c>
      <c r="AT228" s="236" t="str">
        <f>IFERROR(IF(COUNTIF(参加者名簿!$C$12:$E$111,M228),参加申込書本紙!$D$8,VLOOKUP(M228,他団体選手登録票!$C$12:$I$31,7,FALSE)),"")</f>
        <v/>
      </c>
      <c r="AU228" s="237"/>
      <c r="AV228" s="238"/>
      <c r="AW228" s="92">
        <v>4</v>
      </c>
      <c r="AX228" s="236" t="str">
        <f>IFERROR(IF(COUNTIF(参加者名簿!$C$12:$E$111,Q228),参加申込書本紙!$D$8,VLOOKUP(Q228,他団体選手登録票!$C$12:$I$31,7,FALSE)),"")</f>
        <v/>
      </c>
      <c r="AY228" s="237"/>
      <c r="AZ228" s="238"/>
      <c r="BA228" s="24" t="s">
        <v>24</v>
      </c>
      <c r="BB228" s="93" t="str">
        <f>IF(BA228="相手方",0,IF(BA228="当方",COUNT(E228:T228),IF(BA228="個々",COUNTIF(AK228:AZ228,参加申込書本紙!$D$8),"")))</f>
        <v/>
      </c>
      <c r="BC228" s="25"/>
    </row>
    <row r="229" spans="1:55" ht="21.65" customHeight="1" thickBot="1" x14ac:dyDescent="0.6">
      <c r="A229" s="11"/>
      <c r="B229" s="91">
        <v>213</v>
      </c>
      <c r="C229" s="22"/>
      <c r="D229" s="23"/>
      <c r="E229" s="239"/>
      <c r="F229" s="240"/>
      <c r="G229" s="240"/>
      <c r="H229" s="241"/>
      <c r="I229" s="242"/>
      <c r="J229" s="243"/>
      <c r="K229" s="243"/>
      <c r="L229" s="244"/>
      <c r="M229" s="242"/>
      <c r="N229" s="243"/>
      <c r="O229" s="243"/>
      <c r="P229" s="244"/>
      <c r="Q229" s="242"/>
      <c r="R229" s="243"/>
      <c r="S229" s="243"/>
      <c r="T229" s="239"/>
      <c r="U229" s="245" t="str">
        <f>IF(E229="","",IFERROR(VLOOKUP(E229,参加者名簿!$C$12:$H$111,4,FALSE),IFERROR(VLOOKUP(E229,他団体選手登録票!$C$12:$H$31,4,FALSE),"ERROR!!")))</f>
        <v/>
      </c>
      <c r="V229" s="246"/>
      <c r="W229" s="246"/>
      <c r="X229" s="247"/>
      <c r="Y229" s="245" t="str">
        <f>IF(I229="","",IFERROR(VLOOKUP(I229,参加者名簿!$C$12:$H$61,4,FALSE),IFERROR(VLOOKUP(I229,他団体選手登録票!$C$12:$H$31,4,FALSE),"ERROR!!")))</f>
        <v/>
      </c>
      <c r="Z229" s="246"/>
      <c r="AA229" s="246"/>
      <c r="AB229" s="247"/>
      <c r="AC229" s="245" t="str">
        <f>IF(M229="","",IFERROR(VLOOKUP(M229,参加者名簿!$C$12:$H$61,4,FALSE),IFERROR(VLOOKUP(M229,他団体選手登録票!$C$12:$H$31,4,FALSE),"ERROR!!")))</f>
        <v/>
      </c>
      <c r="AD229" s="246"/>
      <c r="AE229" s="246"/>
      <c r="AF229" s="247"/>
      <c r="AG229" s="245" t="str">
        <f>IF(Q229="","",IFERROR(VLOOKUP(Q229,参加者名簿!$C$12:$H$61,4,FALSE),IFERROR(VLOOKUP(Q229,他団体選手登録票!$C$12:$H$31,4,FALSE),"ERROR!!")))</f>
        <v/>
      </c>
      <c r="AH229" s="246"/>
      <c r="AI229" s="246"/>
      <c r="AJ229" s="247"/>
      <c r="AK229" s="92">
        <v>1</v>
      </c>
      <c r="AL229" s="236" t="str">
        <f>IFERROR(IF(COUNTIF(参加者名簿!$C$12:$E$111,E229),参加申込書本紙!$D$8,VLOOKUP(E229,他団体選手登録票!$C$12:$I$31,7,FALSE)),"")</f>
        <v/>
      </c>
      <c r="AM229" s="237"/>
      <c r="AN229" s="238"/>
      <c r="AO229" s="92">
        <v>2</v>
      </c>
      <c r="AP229" s="236" t="str">
        <f>IFERROR(IF(COUNTIF(参加者名簿!$C$12:$E$111,I229),参加申込書本紙!$D$8,VLOOKUP(I229,他団体選手登録票!$C$12:$I$31,7,FALSE)),"")</f>
        <v/>
      </c>
      <c r="AQ229" s="237"/>
      <c r="AR229" s="238"/>
      <c r="AS229" s="92">
        <v>3</v>
      </c>
      <c r="AT229" s="236" t="str">
        <f>IFERROR(IF(COUNTIF(参加者名簿!$C$12:$E$111,M229),参加申込書本紙!$D$8,VLOOKUP(M229,他団体選手登録票!$C$12:$I$31,7,FALSE)),"")</f>
        <v/>
      </c>
      <c r="AU229" s="237"/>
      <c r="AV229" s="238"/>
      <c r="AW229" s="92">
        <v>4</v>
      </c>
      <c r="AX229" s="236" t="str">
        <f>IFERROR(IF(COUNTIF(参加者名簿!$C$12:$E$111,Q229),参加申込書本紙!$D$8,VLOOKUP(Q229,他団体選手登録票!$C$12:$I$31,7,FALSE)),"")</f>
        <v/>
      </c>
      <c r="AY229" s="237"/>
      <c r="AZ229" s="238"/>
      <c r="BA229" s="24" t="s">
        <v>24</v>
      </c>
      <c r="BB229" s="93" t="str">
        <f>IF(BA229="相手方",0,IF(BA229="当方",COUNT(E229:T229),IF(BA229="個々",COUNTIF(AK229:AZ229,参加申込書本紙!$D$8),"")))</f>
        <v/>
      </c>
      <c r="BC229" s="25"/>
    </row>
    <row r="230" spans="1:55" ht="21.65" customHeight="1" thickBot="1" x14ac:dyDescent="0.6">
      <c r="A230" s="11"/>
      <c r="B230" s="91">
        <v>214</v>
      </c>
      <c r="C230" s="22"/>
      <c r="D230" s="23"/>
      <c r="E230" s="239"/>
      <c r="F230" s="240"/>
      <c r="G230" s="240"/>
      <c r="H230" s="241"/>
      <c r="I230" s="242"/>
      <c r="J230" s="243"/>
      <c r="K230" s="243"/>
      <c r="L230" s="244"/>
      <c r="M230" s="242"/>
      <c r="N230" s="243"/>
      <c r="O230" s="243"/>
      <c r="P230" s="244"/>
      <c r="Q230" s="242"/>
      <c r="R230" s="243"/>
      <c r="S230" s="243"/>
      <c r="T230" s="239"/>
      <c r="U230" s="245" t="str">
        <f>IF(E230="","",IFERROR(VLOOKUP(E230,参加者名簿!$C$12:$H$111,4,FALSE),IFERROR(VLOOKUP(E230,他団体選手登録票!$C$12:$H$31,4,FALSE),"ERROR!!")))</f>
        <v/>
      </c>
      <c r="V230" s="246"/>
      <c r="W230" s="246"/>
      <c r="X230" s="247"/>
      <c r="Y230" s="245" t="str">
        <f>IF(I230="","",IFERROR(VLOOKUP(I230,参加者名簿!$C$12:$H$61,4,FALSE),IFERROR(VLOOKUP(I230,他団体選手登録票!$C$12:$H$31,4,FALSE),"ERROR!!")))</f>
        <v/>
      </c>
      <c r="Z230" s="246"/>
      <c r="AA230" s="246"/>
      <c r="AB230" s="247"/>
      <c r="AC230" s="245" t="str">
        <f>IF(M230="","",IFERROR(VLOOKUP(M230,参加者名簿!$C$12:$H$61,4,FALSE),IFERROR(VLOOKUP(M230,他団体選手登録票!$C$12:$H$31,4,FALSE),"ERROR!!")))</f>
        <v/>
      </c>
      <c r="AD230" s="246"/>
      <c r="AE230" s="246"/>
      <c r="AF230" s="247"/>
      <c r="AG230" s="245" t="str">
        <f>IF(Q230="","",IFERROR(VLOOKUP(Q230,参加者名簿!$C$12:$H$61,4,FALSE),IFERROR(VLOOKUP(Q230,他団体選手登録票!$C$12:$H$31,4,FALSE),"ERROR!!")))</f>
        <v/>
      </c>
      <c r="AH230" s="246"/>
      <c r="AI230" s="246"/>
      <c r="AJ230" s="247"/>
      <c r="AK230" s="92">
        <v>1</v>
      </c>
      <c r="AL230" s="236" t="str">
        <f>IFERROR(IF(COUNTIF(参加者名簿!$C$12:$E$111,E230),参加申込書本紙!$D$8,VLOOKUP(E230,他団体選手登録票!$C$12:$I$31,7,FALSE)),"")</f>
        <v/>
      </c>
      <c r="AM230" s="237"/>
      <c r="AN230" s="238"/>
      <c r="AO230" s="92">
        <v>2</v>
      </c>
      <c r="AP230" s="236" t="str">
        <f>IFERROR(IF(COUNTIF(参加者名簿!$C$12:$E$111,I230),参加申込書本紙!$D$8,VLOOKUP(I230,他団体選手登録票!$C$12:$I$31,7,FALSE)),"")</f>
        <v/>
      </c>
      <c r="AQ230" s="237"/>
      <c r="AR230" s="238"/>
      <c r="AS230" s="92">
        <v>3</v>
      </c>
      <c r="AT230" s="236" t="str">
        <f>IFERROR(IF(COUNTIF(参加者名簿!$C$12:$E$111,M230),参加申込書本紙!$D$8,VLOOKUP(M230,他団体選手登録票!$C$12:$I$31,7,FALSE)),"")</f>
        <v/>
      </c>
      <c r="AU230" s="237"/>
      <c r="AV230" s="238"/>
      <c r="AW230" s="92">
        <v>4</v>
      </c>
      <c r="AX230" s="236" t="str">
        <f>IFERROR(IF(COUNTIF(参加者名簿!$C$12:$E$111,Q230),参加申込書本紙!$D$8,VLOOKUP(Q230,他団体選手登録票!$C$12:$I$31,7,FALSE)),"")</f>
        <v/>
      </c>
      <c r="AY230" s="237"/>
      <c r="AZ230" s="238"/>
      <c r="BA230" s="24" t="s">
        <v>24</v>
      </c>
      <c r="BB230" s="93" t="str">
        <f>IF(BA230="相手方",0,IF(BA230="当方",COUNT(E230:T230),IF(BA230="個々",COUNTIF(AK230:AZ230,参加申込書本紙!$D$8),"")))</f>
        <v/>
      </c>
      <c r="BC230" s="25"/>
    </row>
    <row r="231" spans="1:55" ht="21.65" customHeight="1" thickBot="1" x14ac:dyDescent="0.6">
      <c r="A231" s="11"/>
      <c r="B231" s="91">
        <v>215</v>
      </c>
      <c r="C231" s="22"/>
      <c r="D231" s="23"/>
      <c r="E231" s="239"/>
      <c r="F231" s="240"/>
      <c r="G231" s="240"/>
      <c r="H231" s="241"/>
      <c r="I231" s="242"/>
      <c r="J231" s="243"/>
      <c r="K231" s="243"/>
      <c r="L231" s="244"/>
      <c r="M231" s="242"/>
      <c r="N231" s="243"/>
      <c r="O231" s="243"/>
      <c r="P231" s="244"/>
      <c r="Q231" s="242"/>
      <c r="R231" s="243"/>
      <c r="S231" s="243"/>
      <c r="T231" s="239"/>
      <c r="U231" s="245" t="str">
        <f>IF(E231="","",IFERROR(VLOOKUP(E231,参加者名簿!$C$12:$H$111,4,FALSE),IFERROR(VLOOKUP(E231,他団体選手登録票!$C$12:$H$31,4,FALSE),"ERROR!!")))</f>
        <v/>
      </c>
      <c r="V231" s="246"/>
      <c r="W231" s="246"/>
      <c r="X231" s="247"/>
      <c r="Y231" s="245" t="str">
        <f>IF(I231="","",IFERROR(VLOOKUP(I231,参加者名簿!$C$12:$H$61,4,FALSE),IFERROR(VLOOKUP(I231,他団体選手登録票!$C$12:$H$31,4,FALSE),"ERROR!!")))</f>
        <v/>
      </c>
      <c r="Z231" s="246"/>
      <c r="AA231" s="246"/>
      <c r="AB231" s="247"/>
      <c r="AC231" s="245" t="str">
        <f>IF(M231="","",IFERROR(VLOOKUP(M231,参加者名簿!$C$12:$H$61,4,FALSE),IFERROR(VLOOKUP(M231,他団体選手登録票!$C$12:$H$31,4,FALSE),"ERROR!!")))</f>
        <v/>
      </c>
      <c r="AD231" s="246"/>
      <c r="AE231" s="246"/>
      <c r="AF231" s="247"/>
      <c r="AG231" s="245" t="str">
        <f>IF(Q231="","",IFERROR(VLOOKUP(Q231,参加者名簿!$C$12:$H$61,4,FALSE),IFERROR(VLOOKUP(Q231,他団体選手登録票!$C$12:$H$31,4,FALSE),"ERROR!!")))</f>
        <v/>
      </c>
      <c r="AH231" s="246"/>
      <c r="AI231" s="246"/>
      <c r="AJ231" s="247"/>
      <c r="AK231" s="92">
        <v>1</v>
      </c>
      <c r="AL231" s="236" t="str">
        <f>IFERROR(IF(COUNTIF(参加者名簿!$C$12:$E$111,E231),参加申込書本紙!$D$8,VLOOKUP(E231,他団体選手登録票!$C$12:$I$31,7,FALSE)),"")</f>
        <v/>
      </c>
      <c r="AM231" s="237"/>
      <c r="AN231" s="238"/>
      <c r="AO231" s="92">
        <v>2</v>
      </c>
      <c r="AP231" s="236" t="str">
        <f>IFERROR(IF(COUNTIF(参加者名簿!$C$12:$E$111,I231),参加申込書本紙!$D$8,VLOOKUP(I231,他団体選手登録票!$C$12:$I$31,7,FALSE)),"")</f>
        <v/>
      </c>
      <c r="AQ231" s="237"/>
      <c r="AR231" s="238"/>
      <c r="AS231" s="92">
        <v>3</v>
      </c>
      <c r="AT231" s="236" t="str">
        <f>IFERROR(IF(COUNTIF(参加者名簿!$C$12:$E$111,M231),参加申込書本紙!$D$8,VLOOKUP(M231,他団体選手登録票!$C$12:$I$31,7,FALSE)),"")</f>
        <v/>
      </c>
      <c r="AU231" s="237"/>
      <c r="AV231" s="238"/>
      <c r="AW231" s="92">
        <v>4</v>
      </c>
      <c r="AX231" s="236" t="str">
        <f>IFERROR(IF(COUNTIF(参加者名簿!$C$12:$E$111,Q231),参加申込書本紙!$D$8,VLOOKUP(Q231,他団体選手登録票!$C$12:$I$31,7,FALSE)),"")</f>
        <v/>
      </c>
      <c r="AY231" s="237"/>
      <c r="AZ231" s="238"/>
      <c r="BA231" s="24" t="s">
        <v>24</v>
      </c>
      <c r="BB231" s="93" t="str">
        <f>IF(BA231="相手方",0,IF(BA231="当方",COUNT(E231:T231),IF(BA231="個々",COUNTIF(AK231:AZ231,参加申込書本紙!$D$8),"")))</f>
        <v/>
      </c>
      <c r="BC231" s="25"/>
    </row>
    <row r="232" spans="1:55" ht="21.65" customHeight="1" thickBot="1" x14ac:dyDescent="0.6">
      <c r="A232" s="11"/>
      <c r="B232" s="91">
        <v>216</v>
      </c>
      <c r="C232" s="22"/>
      <c r="D232" s="23"/>
      <c r="E232" s="239"/>
      <c r="F232" s="240"/>
      <c r="G232" s="240"/>
      <c r="H232" s="241"/>
      <c r="I232" s="242"/>
      <c r="J232" s="243"/>
      <c r="K232" s="243"/>
      <c r="L232" s="244"/>
      <c r="M232" s="242"/>
      <c r="N232" s="243"/>
      <c r="O232" s="243"/>
      <c r="P232" s="244"/>
      <c r="Q232" s="242"/>
      <c r="R232" s="243"/>
      <c r="S232" s="243"/>
      <c r="T232" s="239"/>
      <c r="U232" s="245" t="str">
        <f>IF(E232="","",IFERROR(VLOOKUP(E232,参加者名簿!$C$12:$H$111,4,FALSE),IFERROR(VLOOKUP(E232,他団体選手登録票!$C$12:$H$31,4,FALSE),"ERROR!!")))</f>
        <v/>
      </c>
      <c r="V232" s="246"/>
      <c r="W232" s="246"/>
      <c r="X232" s="247"/>
      <c r="Y232" s="245" t="str">
        <f>IF(I232="","",IFERROR(VLOOKUP(I232,参加者名簿!$C$12:$H$61,4,FALSE),IFERROR(VLOOKUP(I232,他団体選手登録票!$C$12:$H$31,4,FALSE),"ERROR!!")))</f>
        <v/>
      </c>
      <c r="Z232" s="246"/>
      <c r="AA232" s="246"/>
      <c r="AB232" s="247"/>
      <c r="AC232" s="245" t="str">
        <f>IF(M232="","",IFERROR(VLOOKUP(M232,参加者名簿!$C$12:$H$61,4,FALSE),IFERROR(VLOOKUP(M232,他団体選手登録票!$C$12:$H$31,4,FALSE),"ERROR!!")))</f>
        <v/>
      </c>
      <c r="AD232" s="246"/>
      <c r="AE232" s="246"/>
      <c r="AF232" s="247"/>
      <c r="AG232" s="245" t="str">
        <f>IF(Q232="","",IFERROR(VLOOKUP(Q232,参加者名簿!$C$12:$H$61,4,FALSE),IFERROR(VLOOKUP(Q232,他団体選手登録票!$C$12:$H$31,4,FALSE),"ERROR!!")))</f>
        <v/>
      </c>
      <c r="AH232" s="246"/>
      <c r="AI232" s="246"/>
      <c r="AJ232" s="247"/>
      <c r="AK232" s="92">
        <v>1</v>
      </c>
      <c r="AL232" s="236" t="str">
        <f>IFERROR(IF(COUNTIF(参加者名簿!$C$12:$E$111,E232),参加申込書本紙!$D$8,VLOOKUP(E232,他団体選手登録票!$C$12:$I$31,7,FALSE)),"")</f>
        <v/>
      </c>
      <c r="AM232" s="237"/>
      <c r="AN232" s="238"/>
      <c r="AO232" s="92">
        <v>2</v>
      </c>
      <c r="AP232" s="236" t="str">
        <f>IFERROR(IF(COUNTIF(参加者名簿!$C$12:$E$111,I232),参加申込書本紙!$D$8,VLOOKUP(I232,他団体選手登録票!$C$12:$I$31,7,FALSE)),"")</f>
        <v/>
      </c>
      <c r="AQ232" s="237"/>
      <c r="AR232" s="238"/>
      <c r="AS232" s="92">
        <v>3</v>
      </c>
      <c r="AT232" s="236" t="str">
        <f>IFERROR(IF(COUNTIF(参加者名簿!$C$12:$E$111,M232),参加申込書本紙!$D$8,VLOOKUP(M232,他団体選手登録票!$C$12:$I$31,7,FALSE)),"")</f>
        <v/>
      </c>
      <c r="AU232" s="237"/>
      <c r="AV232" s="238"/>
      <c r="AW232" s="92">
        <v>4</v>
      </c>
      <c r="AX232" s="236" t="str">
        <f>IFERROR(IF(COUNTIF(参加者名簿!$C$12:$E$111,Q232),参加申込書本紙!$D$8,VLOOKUP(Q232,他団体選手登録票!$C$12:$I$31,7,FALSE)),"")</f>
        <v/>
      </c>
      <c r="AY232" s="237"/>
      <c r="AZ232" s="238"/>
      <c r="BA232" s="24" t="s">
        <v>24</v>
      </c>
      <c r="BB232" s="93" t="str">
        <f>IF(BA232="相手方",0,IF(BA232="当方",COUNT(E232:T232),IF(BA232="個々",COUNTIF(AK232:AZ232,参加申込書本紙!$D$8),"")))</f>
        <v/>
      </c>
      <c r="BC232" s="25"/>
    </row>
    <row r="233" spans="1:55" ht="21.65" customHeight="1" thickBot="1" x14ac:dyDescent="0.6">
      <c r="A233" s="11"/>
      <c r="B233" s="91">
        <v>217</v>
      </c>
      <c r="C233" s="22"/>
      <c r="D233" s="23"/>
      <c r="E233" s="239"/>
      <c r="F233" s="240"/>
      <c r="G233" s="240"/>
      <c r="H233" s="241"/>
      <c r="I233" s="242"/>
      <c r="J233" s="243"/>
      <c r="K233" s="243"/>
      <c r="L233" s="244"/>
      <c r="M233" s="242"/>
      <c r="N233" s="243"/>
      <c r="O233" s="243"/>
      <c r="P233" s="244"/>
      <c r="Q233" s="242"/>
      <c r="R233" s="243"/>
      <c r="S233" s="243"/>
      <c r="T233" s="239"/>
      <c r="U233" s="245" t="str">
        <f>IF(E233="","",IFERROR(VLOOKUP(E233,参加者名簿!$C$12:$H$111,4,FALSE),IFERROR(VLOOKUP(E233,他団体選手登録票!$C$12:$H$31,4,FALSE),"ERROR!!")))</f>
        <v/>
      </c>
      <c r="V233" s="246"/>
      <c r="W233" s="246"/>
      <c r="X233" s="247"/>
      <c r="Y233" s="245" t="str">
        <f>IF(I233="","",IFERROR(VLOOKUP(I233,参加者名簿!$C$12:$H$61,4,FALSE),IFERROR(VLOOKUP(I233,他団体選手登録票!$C$12:$H$31,4,FALSE),"ERROR!!")))</f>
        <v/>
      </c>
      <c r="Z233" s="246"/>
      <c r="AA233" s="246"/>
      <c r="AB233" s="247"/>
      <c r="AC233" s="245" t="str">
        <f>IF(M233="","",IFERROR(VLOOKUP(M233,参加者名簿!$C$12:$H$61,4,FALSE),IFERROR(VLOOKUP(M233,他団体選手登録票!$C$12:$H$31,4,FALSE),"ERROR!!")))</f>
        <v/>
      </c>
      <c r="AD233" s="246"/>
      <c r="AE233" s="246"/>
      <c r="AF233" s="247"/>
      <c r="AG233" s="245" t="str">
        <f>IF(Q233="","",IFERROR(VLOOKUP(Q233,参加者名簿!$C$12:$H$61,4,FALSE),IFERROR(VLOOKUP(Q233,他団体選手登録票!$C$12:$H$31,4,FALSE),"ERROR!!")))</f>
        <v/>
      </c>
      <c r="AH233" s="246"/>
      <c r="AI233" s="246"/>
      <c r="AJ233" s="247"/>
      <c r="AK233" s="92">
        <v>1</v>
      </c>
      <c r="AL233" s="236" t="str">
        <f>IFERROR(IF(COUNTIF(参加者名簿!$C$12:$E$111,E233),参加申込書本紙!$D$8,VLOOKUP(E233,他団体選手登録票!$C$12:$I$31,7,FALSE)),"")</f>
        <v/>
      </c>
      <c r="AM233" s="237"/>
      <c r="AN233" s="238"/>
      <c r="AO233" s="92">
        <v>2</v>
      </c>
      <c r="AP233" s="236" t="str">
        <f>IFERROR(IF(COUNTIF(参加者名簿!$C$12:$E$111,I233),参加申込書本紙!$D$8,VLOOKUP(I233,他団体選手登録票!$C$12:$I$31,7,FALSE)),"")</f>
        <v/>
      </c>
      <c r="AQ233" s="237"/>
      <c r="AR233" s="238"/>
      <c r="AS233" s="92">
        <v>3</v>
      </c>
      <c r="AT233" s="236" t="str">
        <f>IFERROR(IF(COUNTIF(参加者名簿!$C$12:$E$111,M233),参加申込書本紙!$D$8,VLOOKUP(M233,他団体選手登録票!$C$12:$I$31,7,FALSE)),"")</f>
        <v/>
      </c>
      <c r="AU233" s="237"/>
      <c r="AV233" s="238"/>
      <c r="AW233" s="92">
        <v>4</v>
      </c>
      <c r="AX233" s="236" t="str">
        <f>IFERROR(IF(COUNTIF(参加者名簿!$C$12:$E$111,Q233),参加申込書本紙!$D$8,VLOOKUP(Q233,他団体選手登録票!$C$12:$I$31,7,FALSE)),"")</f>
        <v/>
      </c>
      <c r="AY233" s="237"/>
      <c r="AZ233" s="238"/>
      <c r="BA233" s="24" t="s">
        <v>24</v>
      </c>
      <c r="BB233" s="93" t="str">
        <f>IF(BA233="相手方",0,IF(BA233="当方",COUNT(E233:T233),IF(BA233="個々",COUNTIF(AK233:AZ233,参加申込書本紙!$D$8),"")))</f>
        <v/>
      </c>
      <c r="BC233" s="25"/>
    </row>
    <row r="234" spans="1:55" ht="21.65" customHeight="1" thickBot="1" x14ac:dyDescent="0.6">
      <c r="A234" s="11"/>
      <c r="B234" s="91">
        <v>218</v>
      </c>
      <c r="C234" s="22"/>
      <c r="D234" s="23"/>
      <c r="E234" s="239"/>
      <c r="F234" s="240"/>
      <c r="G234" s="240"/>
      <c r="H234" s="241"/>
      <c r="I234" s="242"/>
      <c r="J234" s="243"/>
      <c r="K234" s="243"/>
      <c r="L234" s="244"/>
      <c r="M234" s="242"/>
      <c r="N234" s="243"/>
      <c r="O234" s="243"/>
      <c r="P234" s="244"/>
      <c r="Q234" s="242"/>
      <c r="R234" s="243"/>
      <c r="S234" s="243"/>
      <c r="T234" s="239"/>
      <c r="U234" s="245" t="str">
        <f>IF(E234="","",IFERROR(VLOOKUP(E234,参加者名簿!$C$12:$H$111,4,FALSE),IFERROR(VLOOKUP(E234,他団体選手登録票!$C$12:$H$31,4,FALSE),"ERROR!!")))</f>
        <v/>
      </c>
      <c r="V234" s="246"/>
      <c r="W234" s="246"/>
      <c r="X234" s="247"/>
      <c r="Y234" s="245" t="str">
        <f>IF(I234="","",IFERROR(VLOOKUP(I234,参加者名簿!$C$12:$H$61,4,FALSE),IFERROR(VLOOKUP(I234,他団体選手登録票!$C$12:$H$31,4,FALSE),"ERROR!!")))</f>
        <v/>
      </c>
      <c r="Z234" s="246"/>
      <c r="AA234" s="246"/>
      <c r="AB234" s="247"/>
      <c r="AC234" s="245" t="str">
        <f>IF(M234="","",IFERROR(VLOOKUP(M234,参加者名簿!$C$12:$H$61,4,FALSE),IFERROR(VLOOKUP(M234,他団体選手登録票!$C$12:$H$31,4,FALSE),"ERROR!!")))</f>
        <v/>
      </c>
      <c r="AD234" s="246"/>
      <c r="AE234" s="246"/>
      <c r="AF234" s="247"/>
      <c r="AG234" s="245" t="str">
        <f>IF(Q234="","",IFERROR(VLOOKUP(Q234,参加者名簿!$C$12:$H$61,4,FALSE),IFERROR(VLOOKUP(Q234,他団体選手登録票!$C$12:$H$31,4,FALSE),"ERROR!!")))</f>
        <v/>
      </c>
      <c r="AH234" s="246"/>
      <c r="AI234" s="246"/>
      <c r="AJ234" s="247"/>
      <c r="AK234" s="92">
        <v>1</v>
      </c>
      <c r="AL234" s="236" t="str">
        <f>IFERROR(IF(COUNTIF(参加者名簿!$C$12:$E$111,E234),参加申込書本紙!$D$8,VLOOKUP(E234,他団体選手登録票!$C$12:$I$31,7,FALSE)),"")</f>
        <v/>
      </c>
      <c r="AM234" s="237"/>
      <c r="AN234" s="238"/>
      <c r="AO234" s="92">
        <v>2</v>
      </c>
      <c r="AP234" s="236" t="str">
        <f>IFERROR(IF(COUNTIF(参加者名簿!$C$12:$E$111,I234),参加申込書本紙!$D$8,VLOOKUP(I234,他団体選手登録票!$C$12:$I$31,7,FALSE)),"")</f>
        <v/>
      </c>
      <c r="AQ234" s="237"/>
      <c r="AR234" s="238"/>
      <c r="AS234" s="92">
        <v>3</v>
      </c>
      <c r="AT234" s="236" t="str">
        <f>IFERROR(IF(COUNTIF(参加者名簿!$C$12:$E$111,M234),参加申込書本紙!$D$8,VLOOKUP(M234,他団体選手登録票!$C$12:$I$31,7,FALSE)),"")</f>
        <v/>
      </c>
      <c r="AU234" s="237"/>
      <c r="AV234" s="238"/>
      <c r="AW234" s="92">
        <v>4</v>
      </c>
      <c r="AX234" s="236" t="str">
        <f>IFERROR(IF(COUNTIF(参加者名簿!$C$12:$E$111,Q234),参加申込書本紙!$D$8,VLOOKUP(Q234,他団体選手登録票!$C$12:$I$31,7,FALSE)),"")</f>
        <v/>
      </c>
      <c r="AY234" s="237"/>
      <c r="AZ234" s="238"/>
      <c r="BA234" s="24" t="s">
        <v>24</v>
      </c>
      <c r="BB234" s="93" t="str">
        <f>IF(BA234="相手方",0,IF(BA234="当方",COUNT(E234:T234),IF(BA234="個々",COUNTIF(AK234:AZ234,参加申込書本紙!$D$8),"")))</f>
        <v/>
      </c>
      <c r="BC234" s="25"/>
    </row>
    <row r="235" spans="1:55" ht="21.65" customHeight="1" thickBot="1" x14ac:dyDescent="0.6">
      <c r="A235" s="11"/>
      <c r="B235" s="91">
        <v>219</v>
      </c>
      <c r="C235" s="22"/>
      <c r="D235" s="23"/>
      <c r="E235" s="239"/>
      <c r="F235" s="240"/>
      <c r="G235" s="240"/>
      <c r="H235" s="241"/>
      <c r="I235" s="242"/>
      <c r="J235" s="243"/>
      <c r="K235" s="243"/>
      <c r="L235" s="244"/>
      <c r="M235" s="242"/>
      <c r="N235" s="243"/>
      <c r="O235" s="243"/>
      <c r="P235" s="244"/>
      <c r="Q235" s="242"/>
      <c r="R235" s="243"/>
      <c r="S235" s="243"/>
      <c r="T235" s="239"/>
      <c r="U235" s="245" t="str">
        <f>IF(E235="","",IFERROR(VLOOKUP(E235,参加者名簿!$C$12:$H$111,4,FALSE),IFERROR(VLOOKUP(E235,他団体選手登録票!$C$12:$H$31,4,FALSE),"ERROR!!")))</f>
        <v/>
      </c>
      <c r="V235" s="246"/>
      <c r="W235" s="246"/>
      <c r="X235" s="247"/>
      <c r="Y235" s="245" t="str">
        <f>IF(I235="","",IFERROR(VLOOKUP(I235,参加者名簿!$C$12:$H$61,4,FALSE),IFERROR(VLOOKUP(I235,他団体選手登録票!$C$12:$H$31,4,FALSE),"ERROR!!")))</f>
        <v/>
      </c>
      <c r="Z235" s="246"/>
      <c r="AA235" s="246"/>
      <c r="AB235" s="247"/>
      <c r="AC235" s="245" t="str">
        <f>IF(M235="","",IFERROR(VLOOKUP(M235,参加者名簿!$C$12:$H$61,4,FALSE),IFERROR(VLOOKUP(M235,他団体選手登録票!$C$12:$H$31,4,FALSE),"ERROR!!")))</f>
        <v/>
      </c>
      <c r="AD235" s="246"/>
      <c r="AE235" s="246"/>
      <c r="AF235" s="247"/>
      <c r="AG235" s="245" t="str">
        <f>IF(Q235="","",IFERROR(VLOOKUP(Q235,参加者名簿!$C$12:$H$61,4,FALSE),IFERROR(VLOOKUP(Q235,他団体選手登録票!$C$12:$H$31,4,FALSE),"ERROR!!")))</f>
        <v/>
      </c>
      <c r="AH235" s="246"/>
      <c r="AI235" s="246"/>
      <c r="AJ235" s="247"/>
      <c r="AK235" s="92">
        <v>1</v>
      </c>
      <c r="AL235" s="236" t="str">
        <f>IFERROR(IF(COUNTIF(参加者名簿!$C$12:$E$111,E235),参加申込書本紙!$D$8,VLOOKUP(E235,他団体選手登録票!$C$12:$I$31,7,FALSE)),"")</f>
        <v/>
      </c>
      <c r="AM235" s="237"/>
      <c r="AN235" s="238"/>
      <c r="AO235" s="92">
        <v>2</v>
      </c>
      <c r="AP235" s="236" t="str">
        <f>IFERROR(IF(COUNTIF(参加者名簿!$C$12:$E$111,I235),参加申込書本紙!$D$8,VLOOKUP(I235,他団体選手登録票!$C$12:$I$31,7,FALSE)),"")</f>
        <v/>
      </c>
      <c r="AQ235" s="237"/>
      <c r="AR235" s="238"/>
      <c r="AS235" s="92">
        <v>3</v>
      </c>
      <c r="AT235" s="236" t="str">
        <f>IFERROR(IF(COUNTIF(参加者名簿!$C$12:$E$111,M235),参加申込書本紙!$D$8,VLOOKUP(M235,他団体選手登録票!$C$12:$I$31,7,FALSE)),"")</f>
        <v/>
      </c>
      <c r="AU235" s="237"/>
      <c r="AV235" s="238"/>
      <c r="AW235" s="92">
        <v>4</v>
      </c>
      <c r="AX235" s="236" t="str">
        <f>IFERROR(IF(COUNTIF(参加者名簿!$C$12:$E$111,Q235),参加申込書本紙!$D$8,VLOOKUP(Q235,他団体選手登録票!$C$12:$I$31,7,FALSE)),"")</f>
        <v/>
      </c>
      <c r="AY235" s="237"/>
      <c r="AZ235" s="238"/>
      <c r="BA235" s="24" t="s">
        <v>24</v>
      </c>
      <c r="BB235" s="93" t="str">
        <f>IF(BA235="相手方",0,IF(BA235="当方",COUNT(E235:T235),IF(BA235="個々",COUNTIF(AK235:AZ235,参加申込書本紙!$D$8),"")))</f>
        <v/>
      </c>
      <c r="BC235" s="25"/>
    </row>
    <row r="236" spans="1:55" ht="21.65" customHeight="1" thickBot="1" x14ac:dyDescent="0.6">
      <c r="A236" s="11"/>
      <c r="B236" s="91">
        <v>220</v>
      </c>
      <c r="C236" s="22"/>
      <c r="D236" s="23"/>
      <c r="E236" s="239"/>
      <c r="F236" s="240"/>
      <c r="G236" s="240"/>
      <c r="H236" s="241"/>
      <c r="I236" s="242"/>
      <c r="J236" s="243"/>
      <c r="K236" s="243"/>
      <c r="L236" s="244"/>
      <c r="M236" s="242"/>
      <c r="N236" s="243"/>
      <c r="O236" s="243"/>
      <c r="P236" s="244"/>
      <c r="Q236" s="242"/>
      <c r="R236" s="243"/>
      <c r="S236" s="243"/>
      <c r="T236" s="239"/>
      <c r="U236" s="245" t="str">
        <f>IF(E236="","",IFERROR(VLOOKUP(E236,参加者名簿!$C$12:$H$111,4,FALSE),IFERROR(VLOOKUP(E236,他団体選手登録票!$C$12:$H$31,4,FALSE),"ERROR!!")))</f>
        <v/>
      </c>
      <c r="V236" s="246"/>
      <c r="W236" s="246"/>
      <c r="X236" s="247"/>
      <c r="Y236" s="245" t="str">
        <f>IF(I236="","",IFERROR(VLOOKUP(I236,参加者名簿!$C$12:$H$61,4,FALSE),IFERROR(VLOOKUP(I236,他団体選手登録票!$C$12:$H$31,4,FALSE),"ERROR!!")))</f>
        <v/>
      </c>
      <c r="Z236" s="246"/>
      <c r="AA236" s="246"/>
      <c r="AB236" s="247"/>
      <c r="AC236" s="245" t="str">
        <f>IF(M236="","",IFERROR(VLOOKUP(M236,参加者名簿!$C$12:$H$61,4,FALSE),IFERROR(VLOOKUP(M236,他団体選手登録票!$C$12:$H$31,4,FALSE),"ERROR!!")))</f>
        <v/>
      </c>
      <c r="AD236" s="246"/>
      <c r="AE236" s="246"/>
      <c r="AF236" s="247"/>
      <c r="AG236" s="245" t="str">
        <f>IF(Q236="","",IFERROR(VLOOKUP(Q236,参加者名簿!$C$12:$H$61,4,FALSE),IFERROR(VLOOKUP(Q236,他団体選手登録票!$C$12:$H$31,4,FALSE),"ERROR!!")))</f>
        <v/>
      </c>
      <c r="AH236" s="246"/>
      <c r="AI236" s="246"/>
      <c r="AJ236" s="247"/>
      <c r="AK236" s="92">
        <v>1</v>
      </c>
      <c r="AL236" s="236" t="str">
        <f>IFERROR(IF(COUNTIF(参加者名簿!$C$12:$E$111,E236),参加申込書本紙!$D$8,VLOOKUP(E236,他団体選手登録票!$C$12:$I$31,7,FALSE)),"")</f>
        <v/>
      </c>
      <c r="AM236" s="237"/>
      <c r="AN236" s="238"/>
      <c r="AO236" s="92">
        <v>2</v>
      </c>
      <c r="AP236" s="236" t="str">
        <f>IFERROR(IF(COUNTIF(参加者名簿!$C$12:$E$111,I236),参加申込書本紙!$D$8,VLOOKUP(I236,他団体選手登録票!$C$12:$I$31,7,FALSE)),"")</f>
        <v/>
      </c>
      <c r="AQ236" s="237"/>
      <c r="AR236" s="238"/>
      <c r="AS236" s="92">
        <v>3</v>
      </c>
      <c r="AT236" s="236" t="str">
        <f>IFERROR(IF(COUNTIF(参加者名簿!$C$12:$E$111,M236),参加申込書本紙!$D$8,VLOOKUP(M236,他団体選手登録票!$C$12:$I$31,7,FALSE)),"")</f>
        <v/>
      </c>
      <c r="AU236" s="237"/>
      <c r="AV236" s="238"/>
      <c r="AW236" s="92">
        <v>4</v>
      </c>
      <c r="AX236" s="236" t="str">
        <f>IFERROR(IF(COUNTIF(参加者名簿!$C$12:$E$111,Q236),参加申込書本紙!$D$8,VLOOKUP(Q236,他団体選手登録票!$C$12:$I$31,7,FALSE)),"")</f>
        <v/>
      </c>
      <c r="AY236" s="237"/>
      <c r="AZ236" s="238"/>
      <c r="BA236" s="24" t="s">
        <v>24</v>
      </c>
      <c r="BB236" s="93" t="str">
        <f>IF(BA236="相手方",0,IF(BA236="当方",COUNT(E236:T236),IF(BA236="個々",COUNTIF(AK236:AZ236,参加申込書本紙!$D$8),"")))</f>
        <v/>
      </c>
      <c r="BC236" s="25"/>
    </row>
    <row r="237" spans="1:55" ht="21.65" customHeight="1" thickBot="1" x14ac:dyDescent="0.6">
      <c r="A237" s="11"/>
      <c r="B237" s="91">
        <v>221</v>
      </c>
      <c r="C237" s="22"/>
      <c r="D237" s="23"/>
      <c r="E237" s="239"/>
      <c r="F237" s="240"/>
      <c r="G237" s="240"/>
      <c r="H237" s="241"/>
      <c r="I237" s="242"/>
      <c r="J237" s="243"/>
      <c r="K237" s="243"/>
      <c r="L237" s="244"/>
      <c r="M237" s="242"/>
      <c r="N237" s="243"/>
      <c r="O237" s="243"/>
      <c r="P237" s="244"/>
      <c r="Q237" s="242"/>
      <c r="R237" s="243"/>
      <c r="S237" s="243"/>
      <c r="T237" s="239"/>
      <c r="U237" s="245" t="str">
        <f>IF(E237="","",IFERROR(VLOOKUP(E237,参加者名簿!$C$12:$H$111,4,FALSE),IFERROR(VLOOKUP(E237,他団体選手登録票!$C$12:$H$31,4,FALSE),"ERROR!!")))</f>
        <v/>
      </c>
      <c r="V237" s="246"/>
      <c r="W237" s="246"/>
      <c r="X237" s="247"/>
      <c r="Y237" s="245" t="str">
        <f>IF(I237="","",IFERROR(VLOOKUP(I237,参加者名簿!$C$12:$H$61,4,FALSE),IFERROR(VLOOKUP(I237,他団体選手登録票!$C$12:$H$31,4,FALSE),"ERROR!!")))</f>
        <v/>
      </c>
      <c r="Z237" s="246"/>
      <c r="AA237" s="246"/>
      <c r="AB237" s="247"/>
      <c r="AC237" s="245" t="str">
        <f>IF(M237="","",IFERROR(VLOOKUP(M237,参加者名簿!$C$12:$H$61,4,FALSE),IFERROR(VLOOKUP(M237,他団体選手登録票!$C$12:$H$31,4,FALSE),"ERROR!!")))</f>
        <v/>
      </c>
      <c r="AD237" s="246"/>
      <c r="AE237" s="246"/>
      <c r="AF237" s="247"/>
      <c r="AG237" s="245" t="str">
        <f>IF(Q237="","",IFERROR(VLOOKUP(Q237,参加者名簿!$C$12:$H$61,4,FALSE),IFERROR(VLOOKUP(Q237,他団体選手登録票!$C$12:$H$31,4,FALSE),"ERROR!!")))</f>
        <v/>
      </c>
      <c r="AH237" s="246"/>
      <c r="AI237" s="246"/>
      <c r="AJ237" s="247"/>
      <c r="AK237" s="92">
        <v>1</v>
      </c>
      <c r="AL237" s="236" t="str">
        <f>IFERROR(IF(COUNTIF(参加者名簿!$C$12:$E$111,E237),参加申込書本紙!$D$8,VLOOKUP(E237,他団体選手登録票!$C$12:$I$31,7,FALSE)),"")</f>
        <v/>
      </c>
      <c r="AM237" s="237"/>
      <c r="AN237" s="238"/>
      <c r="AO237" s="92">
        <v>2</v>
      </c>
      <c r="AP237" s="236" t="str">
        <f>IFERROR(IF(COUNTIF(参加者名簿!$C$12:$E$111,I237),参加申込書本紙!$D$8,VLOOKUP(I237,他団体選手登録票!$C$12:$I$31,7,FALSE)),"")</f>
        <v/>
      </c>
      <c r="AQ237" s="237"/>
      <c r="AR237" s="238"/>
      <c r="AS237" s="92">
        <v>3</v>
      </c>
      <c r="AT237" s="236" t="str">
        <f>IFERROR(IF(COUNTIF(参加者名簿!$C$12:$E$111,M237),参加申込書本紙!$D$8,VLOOKUP(M237,他団体選手登録票!$C$12:$I$31,7,FALSE)),"")</f>
        <v/>
      </c>
      <c r="AU237" s="237"/>
      <c r="AV237" s="238"/>
      <c r="AW237" s="92">
        <v>4</v>
      </c>
      <c r="AX237" s="236" t="str">
        <f>IFERROR(IF(COUNTIF(参加者名簿!$C$12:$E$111,Q237),参加申込書本紙!$D$8,VLOOKUP(Q237,他団体選手登録票!$C$12:$I$31,7,FALSE)),"")</f>
        <v/>
      </c>
      <c r="AY237" s="237"/>
      <c r="AZ237" s="238"/>
      <c r="BA237" s="24" t="s">
        <v>24</v>
      </c>
      <c r="BB237" s="93" t="str">
        <f>IF(BA237="相手方",0,IF(BA237="当方",COUNT(E237:T237),IF(BA237="個々",COUNTIF(AK237:AZ237,参加申込書本紙!$D$8),"")))</f>
        <v/>
      </c>
      <c r="BC237" s="25"/>
    </row>
    <row r="238" spans="1:55" ht="21.65" customHeight="1" thickBot="1" x14ac:dyDescent="0.6">
      <c r="A238" s="11"/>
      <c r="B238" s="91">
        <v>222</v>
      </c>
      <c r="C238" s="22"/>
      <c r="D238" s="23"/>
      <c r="E238" s="239"/>
      <c r="F238" s="240"/>
      <c r="G238" s="240"/>
      <c r="H238" s="241"/>
      <c r="I238" s="242"/>
      <c r="J238" s="243"/>
      <c r="K238" s="243"/>
      <c r="L238" s="244"/>
      <c r="M238" s="242"/>
      <c r="N238" s="243"/>
      <c r="O238" s="243"/>
      <c r="P238" s="244"/>
      <c r="Q238" s="242"/>
      <c r="R238" s="243"/>
      <c r="S238" s="243"/>
      <c r="T238" s="239"/>
      <c r="U238" s="245" t="str">
        <f>IF(E238="","",IFERROR(VLOOKUP(E238,参加者名簿!$C$12:$H$111,4,FALSE),IFERROR(VLOOKUP(E238,他団体選手登録票!$C$12:$H$31,4,FALSE),"ERROR!!")))</f>
        <v/>
      </c>
      <c r="V238" s="246"/>
      <c r="W238" s="246"/>
      <c r="X238" s="247"/>
      <c r="Y238" s="245" t="str">
        <f>IF(I238="","",IFERROR(VLOOKUP(I238,参加者名簿!$C$12:$H$61,4,FALSE),IFERROR(VLOOKUP(I238,他団体選手登録票!$C$12:$H$31,4,FALSE),"ERROR!!")))</f>
        <v/>
      </c>
      <c r="Z238" s="246"/>
      <c r="AA238" s="246"/>
      <c r="AB238" s="247"/>
      <c r="AC238" s="245" t="str">
        <f>IF(M238="","",IFERROR(VLOOKUP(M238,参加者名簿!$C$12:$H$61,4,FALSE),IFERROR(VLOOKUP(M238,他団体選手登録票!$C$12:$H$31,4,FALSE),"ERROR!!")))</f>
        <v/>
      </c>
      <c r="AD238" s="246"/>
      <c r="AE238" s="246"/>
      <c r="AF238" s="247"/>
      <c r="AG238" s="245" t="str">
        <f>IF(Q238="","",IFERROR(VLOOKUP(Q238,参加者名簿!$C$12:$H$61,4,FALSE),IFERROR(VLOOKUP(Q238,他団体選手登録票!$C$12:$H$31,4,FALSE),"ERROR!!")))</f>
        <v/>
      </c>
      <c r="AH238" s="246"/>
      <c r="AI238" s="246"/>
      <c r="AJ238" s="247"/>
      <c r="AK238" s="92">
        <v>1</v>
      </c>
      <c r="AL238" s="236" t="str">
        <f>IFERROR(IF(COUNTIF(参加者名簿!$C$12:$E$111,E238),参加申込書本紙!$D$8,VLOOKUP(E238,他団体選手登録票!$C$12:$I$31,7,FALSE)),"")</f>
        <v/>
      </c>
      <c r="AM238" s="237"/>
      <c r="AN238" s="238"/>
      <c r="AO238" s="92">
        <v>2</v>
      </c>
      <c r="AP238" s="236" t="str">
        <f>IFERROR(IF(COUNTIF(参加者名簿!$C$12:$E$111,I238),参加申込書本紙!$D$8,VLOOKUP(I238,他団体選手登録票!$C$12:$I$31,7,FALSE)),"")</f>
        <v/>
      </c>
      <c r="AQ238" s="237"/>
      <c r="AR238" s="238"/>
      <c r="AS238" s="92">
        <v>3</v>
      </c>
      <c r="AT238" s="236" t="str">
        <f>IFERROR(IF(COUNTIF(参加者名簿!$C$12:$E$111,M238),参加申込書本紙!$D$8,VLOOKUP(M238,他団体選手登録票!$C$12:$I$31,7,FALSE)),"")</f>
        <v/>
      </c>
      <c r="AU238" s="237"/>
      <c r="AV238" s="238"/>
      <c r="AW238" s="92">
        <v>4</v>
      </c>
      <c r="AX238" s="236" t="str">
        <f>IFERROR(IF(COUNTIF(参加者名簿!$C$12:$E$111,Q238),参加申込書本紙!$D$8,VLOOKUP(Q238,他団体選手登録票!$C$12:$I$31,7,FALSE)),"")</f>
        <v/>
      </c>
      <c r="AY238" s="237"/>
      <c r="AZ238" s="238"/>
      <c r="BA238" s="24" t="s">
        <v>24</v>
      </c>
      <c r="BB238" s="93" t="str">
        <f>IF(BA238="相手方",0,IF(BA238="当方",COUNT(E238:T238),IF(BA238="個々",COUNTIF(AK238:AZ238,参加申込書本紙!$D$8),"")))</f>
        <v/>
      </c>
      <c r="BC238" s="25"/>
    </row>
    <row r="239" spans="1:55" ht="21.65" customHeight="1" thickBot="1" x14ac:dyDescent="0.6">
      <c r="A239" s="11"/>
      <c r="B239" s="91">
        <v>223</v>
      </c>
      <c r="C239" s="22"/>
      <c r="D239" s="23"/>
      <c r="E239" s="239"/>
      <c r="F239" s="240"/>
      <c r="G239" s="240"/>
      <c r="H239" s="241"/>
      <c r="I239" s="242"/>
      <c r="J239" s="243"/>
      <c r="K239" s="243"/>
      <c r="L239" s="244"/>
      <c r="M239" s="242"/>
      <c r="N239" s="243"/>
      <c r="O239" s="243"/>
      <c r="P239" s="244"/>
      <c r="Q239" s="242"/>
      <c r="R239" s="243"/>
      <c r="S239" s="243"/>
      <c r="T239" s="239"/>
      <c r="U239" s="245" t="str">
        <f>IF(E239="","",IFERROR(VLOOKUP(E239,参加者名簿!$C$12:$H$111,4,FALSE),IFERROR(VLOOKUP(E239,他団体選手登録票!$C$12:$H$31,4,FALSE),"ERROR!!")))</f>
        <v/>
      </c>
      <c r="V239" s="246"/>
      <c r="W239" s="246"/>
      <c r="X239" s="247"/>
      <c r="Y239" s="245" t="str">
        <f>IF(I239="","",IFERROR(VLOOKUP(I239,参加者名簿!$C$12:$H$61,4,FALSE),IFERROR(VLOOKUP(I239,他団体選手登録票!$C$12:$H$31,4,FALSE),"ERROR!!")))</f>
        <v/>
      </c>
      <c r="Z239" s="246"/>
      <c r="AA239" s="246"/>
      <c r="AB239" s="247"/>
      <c r="AC239" s="245" t="str">
        <f>IF(M239="","",IFERROR(VLOOKUP(M239,参加者名簿!$C$12:$H$61,4,FALSE),IFERROR(VLOOKUP(M239,他団体選手登録票!$C$12:$H$31,4,FALSE),"ERROR!!")))</f>
        <v/>
      </c>
      <c r="AD239" s="246"/>
      <c r="AE239" s="246"/>
      <c r="AF239" s="247"/>
      <c r="AG239" s="245" t="str">
        <f>IF(Q239="","",IFERROR(VLOOKUP(Q239,参加者名簿!$C$12:$H$61,4,FALSE),IFERROR(VLOOKUP(Q239,他団体選手登録票!$C$12:$H$31,4,FALSE),"ERROR!!")))</f>
        <v/>
      </c>
      <c r="AH239" s="246"/>
      <c r="AI239" s="246"/>
      <c r="AJ239" s="247"/>
      <c r="AK239" s="92">
        <v>1</v>
      </c>
      <c r="AL239" s="236" t="str">
        <f>IFERROR(IF(COUNTIF(参加者名簿!$C$12:$E$111,E239),参加申込書本紙!$D$8,VLOOKUP(E239,他団体選手登録票!$C$12:$I$31,7,FALSE)),"")</f>
        <v/>
      </c>
      <c r="AM239" s="237"/>
      <c r="AN239" s="238"/>
      <c r="AO239" s="92">
        <v>2</v>
      </c>
      <c r="AP239" s="236" t="str">
        <f>IFERROR(IF(COUNTIF(参加者名簿!$C$12:$E$111,I239),参加申込書本紙!$D$8,VLOOKUP(I239,他団体選手登録票!$C$12:$I$31,7,FALSE)),"")</f>
        <v/>
      </c>
      <c r="AQ239" s="237"/>
      <c r="AR239" s="238"/>
      <c r="AS239" s="92">
        <v>3</v>
      </c>
      <c r="AT239" s="236" t="str">
        <f>IFERROR(IF(COUNTIF(参加者名簿!$C$12:$E$111,M239),参加申込書本紙!$D$8,VLOOKUP(M239,他団体選手登録票!$C$12:$I$31,7,FALSE)),"")</f>
        <v/>
      </c>
      <c r="AU239" s="237"/>
      <c r="AV239" s="238"/>
      <c r="AW239" s="92">
        <v>4</v>
      </c>
      <c r="AX239" s="236" t="str">
        <f>IFERROR(IF(COUNTIF(参加者名簿!$C$12:$E$111,Q239),参加申込書本紙!$D$8,VLOOKUP(Q239,他団体選手登録票!$C$12:$I$31,7,FALSE)),"")</f>
        <v/>
      </c>
      <c r="AY239" s="237"/>
      <c r="AZ239" s="238"/>
      <c r="BA239" s="24" t="s">
        <v>24</v>
      </c>
      <c r="BB239" s="93" t="str">
        <f>IF(BA239="相手方",0,IF(BA239="当方",COUNT(E239:T239),IF(BA239="個々",COUNTIF(AK239:AZ239,参加申込書本紙!$D$8),"")))</f>
        <v/>
      </c>
      <c r="BC239" s="25"/>
    </row>
    <row r="240" spans="1:55" ht="21.65" customHeight="1" thickBot="1" x14ac:dyDescent="0.6">
      <c r="A240" s="11"/>
      <c r="B240" s="91">
        <v>224</v>
      </c>
      <c r="C240" s="22"/>
      <c r="D240" s="23"/>
      <c r="E240" s="239"/>
      <c r="F240" s="240"/>
      <c r="G240" s="240"/>
      <c r="H240" s="241"/>
      <c r="I240" s="242"/>
      <c r="J240" s="243"/>
      <c r="K240" s="243"/>
      <c r="L240" s="244"/>
      <c r="M240" s="242"/>
      <c r="N240" s="243"/>
      <c r="O240" s="243"/>
      <c r="P240" s="244"/>
      <c r="Q240" s="242"/>
      <c r="R240" s="243"/>
      <c r="S240" s="243"/>
      <c r="T240" s="239"/>
      <c r="U240" s="245" t="str">
        <f>IF(E240="","",IFERROR(VLOOKUP(E240,参加者名簿!$C$12:$H$111,4,FALSE),IFERROR(VLOOKUP(E240,他団体選手登録票!$C$12:$H$31,4,FALSE),"ERROR!!")))</f>
        <v/>
      </c>
      <c r="V240" s="246"/>
      <c r="W240" s="246"/>
      <c r="X240" s="247"/>
      <c r="Y240" s="245" t="str">
        <f>IF(I240="","",IFERROR(VLOOKUP(I240,参加者名簿!$C$12:$H$61,4,FALSE),IFERROR(VLOOKUP(I240,他団体選手登録票!$C$12:$H$31,4,FALSE),"ERROR!!")))</f>
        <v/>
      </c>
      <c r="Z240" s="246"/>
      <c r="AA240" s="246"/>
      <c r="AB240" s="247"/>
      <c r="AC240" s="245" t="str">
        <f>IF(M240="","",IFERROR(VLOOKUP(M240,参加者名簿!$C$12:$H$61,4,FALSE),IFERROR(VLOOKUP(M240,他団体選手登録票!$C$12:$H$31,4,FALSE),"ERROR!!")))</f>
        <v/>
      </c>
      <c r="AD240" s="246"/>
      <c r="AE240" s="246"/>
      <c r="AF240" s="247"/>
      <c r="AG240" s="245" t="str">
        <f>IF(Q240="","",IFERROR(VLOOKUP(Q240,参加者名簿!$C$12:$H$61,4,FALSE),IFERROR(VLOOKUP(Q240,他団体選手登録票!$C$12:$H$31,4,FALSE),"ERROR!!")))</f>
        <v/>
      </c>
      <c r="AH240" s="246"/>
      <c r="AI240" s="246"/>
      <c r="AJ240" s="247"/>
      <c r="AK240" s="92">
        <v>1</v>
      </c>
      <c r="AL240" s="236" t="str">
        <f>IFERROR(IF(COUNTIF(参加者名簿!$C$12:$E$111,E240),参加申込書本紙!$D$8,VLOOKUP(E240,他団体選手登録票!$C$12:$I$31,7,FALSE)),"")</f>
        <v/>
      </c>
      <c r="AM240" s="237"/>
      <c r="AN240" s="238"/>
      <c r="AO240" s="92">
        <v>2</v>
      </c>
      <c r="AP240" s="236" t="str">
        <f>IFERROR(IF(COUNTIF(参加者名簿!$C$12:$E$111,I240),参加申込書本紙!$D$8,VLOOKUP(I240,他団体選手登録票!$C$12:$I$31,7,FALSE)),"")</f>
        <v/>
      </c>
      <c r="AQ240" s="237"/>
      <c r="AR240" s="238"/>
      <c r="AS240" s="92">
        <v>3</v>
      </c>
      <c r="AT240" s="236" t="str">
        <f>IFERROR(IF(COUNTIF(参加者名簿!$C$12:$E$111,M240),参加申込書本紙!$D$8,VLOOKUP(M240,他団体選手登録票!$C$12:$I$31,7,FALSE)),"")</f>
        <v/>
      </c>
      <c r="AU240" s="237"/>
      <c r="AV240" s="238"/>
      <c r="AW240" s="92">
        <v>4</v>
      </c>
      <c r="AX240" s="236" t="str">
        <f>IFERROR(IF(COUNTIF(参加者名簿!$C$12:$E$111,Q240),参加申込書本紙!$D$8,VLOOKUP(Q240,他団体選手登録票!$C$12:$I$31,7,FALSE)),"")</f>
        <v/>
      </c>
      <c r="AY240" s="237"/>
      <c r="AZ240" s="238"/>
      <c r="BA240" s="24" t="s">
        <v>24</v>
      </c>
      <c r="BB240" s="93" t="str">
        <f>IF(BA240="相手方",0,IF(BA240="当方",COUNT(E240:T240),IF(BA240="個々",COUNTIF(AK240:AZ240,参加申込書本紙!$D$8),"")))</f>
        <v/>
      </c>
      <c r="BC240" s="25"/>
    </row>
    <row r="241" spans="1:55" ht="21.65" customHeight="1" thickBot="1" x14ac:dyDescent="0.6">
      <c r="A241" s="11"/>
      <c r="B241" s="91">
        <v>225</v>
      </c>
      <c r="C241" s="22"/>
      <c r="D241" s="23"/>
      <c r="E241" s="239"/>
      <c r="F241" s="240"/>
      <c r="G241" s="240"/>
      <c r="H241" s="241"/>
      <c r="I241" s="242"/>
      <c r="J241" s="243"/>
      <c r="K241" s="243"/>
      <c r="L241" s="244"/>
      <c r="M241" s="242"/>
      <c r="N241" s="243"/>
      <c r="O241" s="243"/>
      <c r="P241" s="244"/>
      <c r="Q241" s="242"/>
      <c r="R241" s="243"/>
      <c r="S241" s="243"/>
      <c r="T241" s="239"/>
      <c r="U241" s="245" t="str">
        <f>IF(E241="","",IFERROR(VLOOKUP(E241,参加者名簿!$C$12:$H$111,4,FALSE),IFERROR(VLOOKUP(E241,他団体選手登録票!$C$12:$H$31,4,FALSE),"ERROR!!")))</f>
        <v/>
      </c>
      <c r="V241" s="246"/>
      <c r="W241" s="246"/>
      <c r="X241" s="247"/>
      <c r="Y241" s="245" t="str">
        <f>IF(I241="","",IFERROR(VLOOKUP(I241,参加者名簿!$C$12:$H$61,4,FALSE),IFERROR(VLOOKUP(I241,他団体選手登録票!$C$12:$H$31,4,FALSE),"ERROR!!")))</f>
        <v/>
      </c>
      <c r="Z241" s="246"/>
      <c r="AA241" s="246"/>
      <c r="AB241" s="247"/>
      <c r="AC241" s="245" t="str">
        <f>IF(M241="","",IFERROR(VLOOKUP(M241,参加者名簿!$C$12:$H$61,4,FALSE),IFERROR(VLOOKUP(M241,他団体選手登録票!$C$12:$H$31,4,FALSE),"ERROR!!")))</f>
        <v/>
      </c>
      <c r="AD241" s="246"/>
      <c r="AE241" s="246"/>
      <c r="AF241" s="247"/>
      <c r="AG241" s="245" t="str">
        <f>IF(Q241="","",IFERROR(VLOOKUP(Q241,参加者名簿!$C$12:$H$61,4,FALSE),IFERROR(VLOOKUP(Q241,他団体選手登録票!$C$12:$H$31,4,FALSE),"ERROR!!")))</f>
        <v/>
      </c>
      <c r="AH241" s="246"/>
      <c r="AI241" s="246"/>
      <c r="AJ241" s="247"/>
      <c r="AK241" s="92">
        <v>1</v>
      </c>
      <c r="AL241" s="236" t="str">
        <f>IFERROR(IF(COUNTIF(参加者名簿!$C$12:$E$111,E241),参加申込書本紙!$D$8,VLOOKUP(E241,他団体選手登録票!$C$12:$I$31,7,FALSE)),"")</f>
        <v/>
      </c>
      <c r="AM241" s="237"/>
      <c r="AN241" s="238"/>
      <c r="AO241" s="92">
        <v>2</v>
      </c>
      <c r="AP241" s="236" t="str">
        <f>IFERROR(IF(COUNTIF(参加者名簿!$C$12:$E$111,I241),参加申込書本紙!$D$8,VLOOKUP(I241,他団体選手登録票!$C$12:$I$31,7,FALSE)),"")</f>
        <v/>
      </c>
      <c r="AQ241" s="237"/>
      <c r="AR241" s="238"/>
      <c r="AS241" s="92">
        <v>3</v>
      </c>
      <c r="AT241" s="236" t="str">
        <f>IFERROR(IF(COUNTIF(参加者名簿!$C$12:$E$111,M241),参加申込書本紙!$D$8,VLOOKUP(M241,他団体選手登録票!$C$12:$I$31,7,FALSE)),"")</f>
        <v/>
      </c>
      <c r="AU241" s="237"/>
      <c r="AV241" s="238"/>
      <c r="AW241" s="92">
        <v>4</v>
      </c>
      <c r="AX241" s="236" t="str">
        <f>IFERROR(IF(COUNTIF(参加者名簿!$C$12:$E$111,Q241),参加申込書本紙!$D$8,VLOOKUP(Q241,他団体選手登録票!$C$12:$I$31,7,FALSE)),"")</f>
        <v/>
      </c>
      <c r="AY241" s="237"/>
      <c r="AZ241" s="238"/>
      <c r="BA241" s="24" t="s">
        <v>24</v>
      </c>
      <c r="BB241" s="93" t="str">
        <f>IF(BA241="相手方",0,IF(BA241="当方",COUNT(E241:T241),IF(BA241="個々",COUNTIF(AK241:AZ241,参加申込書本紙!$D$8),"")))</f>
        <v/>
      </c>
      <c r="BC241" s="25"/>
    </row>
    <row r="242" spans="1:55" ht="21.65" customHeight="1" thickBot="1" x14ac:dyDescent="0.6">
      <c r="A242" s="11"/>
      <c r="B242" s="91">
        <v>226</v>
      </c>
      <c r="C242" s="22"/>
      <c r="D242" s="23"/>
      <c r="E242" s="239"/>
      <c r="F242" s="240"/>
      <c r="G242" s="240"/>
      <c r="H242" s="241"/>
      <c r="I242" s="242"/>
      <c r="J242" s="243"/>
      <c r="K242" s="243"/>
      <c r="L242" s="244"/>
      <c r="M242" s="242"/>
      <c r="N242" s="243"/>
      <c r="O242" s="243"/>
      <c r="P242" s="244"/>
      <c r="Q242" s="242"/>
      <c r="R242" s="243"/>
      <c r="S242" s="243"/>
      <c r="T242" s="239"/>
      <c r="U242" s="245" t="str">
        <f>IF(E242="","",IFERROR(VLOOKUP(E242,参加者名簿!$C$12:$H$111,4,FALSE),IFERROR(VLOOKUP(E242,他団体選手登録票!$C$12:$H$31,4,FALSE),"ERROR!!")))</f>
        <v/>
      </c>
      <c r="V242" s="246"/>
      <c r="W242" s="246"/>
      <c r="X242" s="247"/>
      <c r="Y242" s="245" t="str">
        <f>IF(I242="","",IFERROR(VLOOKUP(I242,参加者名簿!$C$12:$H$61,4,FALSE),IFERROR(VLOOKUP(I242,他団体選手登録票!$C$12:$H$31,4,FALSE),"ERROR!!")))</f>
        <v/>
      </c>
      <c r="Z242" s="246"/>
      <c r="AA242" s="246"/>
      <c r="AB242" s="247"/>
      <c r="AC242" s="245" t="str">
        <f>IF(M242="","",IFERROR(VLOOKUP(M242,参加者名簿!$C$12:$H$61,4,FALSE),IFERROR(VLOOKUP(M242,他団体選手登録票!$C$12:$H$31,4,FALSE),"ERROR!!")))</f>
        <v/>
      </c>
      <c r="AD242" s="246"/>
      <c r="AE242" s="246"/>
      <c r="AF242" s="247"/>
      <c r="AG242" s="245" t="str">
        <f>IF(Q242="","",IFERROR(VLOOKUP(Q242,参加者名簿!$C$12:$H$61,4,FALSE),IFERROR(VLOOKUP(Q242,他団体選手登録票!$C$12:$H$31,4,FALSE),"ERROR!!")))</f>
        <v/>
      </c>
      <c r="AH242" s="246"/>
      <c r="AI242" s="246"/>
      <c r="AJ242" s="247"/>
      <c r="AK242" s="92">
        <v>1</v>
      </c>
      <c r="AL242" s="236" t="str">
        <f>IFERROR(IF(COUNTIF(参加者名簿!$C$12:$E$111,E242),参加申込書本紙!$D$8,VLOOKUP(E242,他団体選手登録票!$C$12:$I$31,7,FALSE)),"")</f>
        <v/>
      </c>
      <c r="AM242" s="237"/>
      <c r="AN242" s="238"/>
      <c r="AO242" s="92">
        <v>2</v>
      </c>
      <c r="AP242" s="236" t="str">
        <f>IFERROR(IF(COUNTIF(参加者名簿!$C$12:$E$111,I242),参加申込書本紙!$D$8,VLOOKUP(I242,他団体選手登録票!$C$12:$I$31,7,FALSE)),"")</f>
        <v/>
      </c>
      <c r="AQ242" s="237"/>
      <c r="AR242" s="238"/>
      <c r="AS242" s="92">
        <v>3</v>
      </c>
      <c r="AT242" s="236" t="str">
        <f>IFERROR(IF(COUNTIF(参加者名簿!$C$12:$E$111,M242),参加申込書本紙!$D$8,VLOOKUP(M242,他団体選手登録票!$C$12:$I$31,7,FALSE)),"")</f>
        <v/>
      </c>
      <c r="AU242" s="237"/>
      <c r="AV242" s="238"/>
      <c r="AW242" s="92">
        <v>4</v>
      </c>
      <c r="AX242" s="236" t="str">
        <f>IFERROR(IF(COUNTIF(参加者名簿!$C$12:$E$111,Q242),参加申込書本紙!$D$8,VLOOKUP(Q242,他団体選手登録票!$C$12:$I$31,7,FALSE)),"")</f>
        <v/>
      </c>
      <c r="AY242" s="237"/>
      <c r="AZ242" s="238"/>
      <c r="BA242" s="24" t="s">
        <v>24</v>
      </c>
      <c r="BB242" s="93" t="str">
        <f>IF(BA242="相手方",0,IF(BA242="当方",COUNT(E242:T242),IF(BA242="個々",COUNTIF(AK242:AZ242,参加申込書本紙!$D$8),"")))</f>
        <v/>
      </c>
      <c r="BC242" s="25"/>
    </row>
    <row r="243" spans="1:55" ht="21.65" customHeight="1" thickBot="1" x14ac:dyDescent="0.6">
      <c r="A243" s="11"/>
      <c r="B243" s="91">
        <v>227</v>
      </c>
      <c r="C243" s="22"/>
      <c r="D243" s="23"/>
      <c r="E243" s="239"/>
      <c r="F243" s="240"/>
      <c r="G243" s="240"/>
      <c r="H243" s="241"/>
      <c r="I243" s="242"/>
      <c r="J243" s="243"/>
      <c r="K243" s="243"/>
      <c r="L243" s="244"/>
      <c r="M243" s="242"/>
      <c r="N243" s="243"/>
      <c r="O243" s="243"/>
      <c r="P243" s="244"/>
      <c r="Q243" s="242"/>
      <c r="R243" s="243"/>
      <c r="S243" s="243"/>
      <c r="T243" s="239"/>
      <c r="U243" s="245" t="str">
        <f>IF(E243="","",IFERROR(VLOOKUP(E243,参加者名簿!$C$12:$H$111,4,FALSE),IFERROR(VLOOKUP(E243,他団体選手登録票!$C$12:$H$31,4,FALSE),"ERROR!!")))</f>
        <v/>
      </c>
      <c r="V243" s="246"/>
      <c r="W243" s="246"/>
      <c r="X243" s="247"/>
      <c r="Y243" s="245" t="str">
        <f>IF(I243="","",IFERROR(VLOOKUP(I243,参加者名簿!$C$12:$H$61,4,FALSE),IFERROR(VLOOKUP(I243,他団体選手登録票!$C$12:$H$31,4,FALSE),"ERROR!!")))</f>
        <v/>
      </c>
      <c r="Z243" s="246"/>
      <c r="AA243" s="246"/>
      <c r="AB243" s="247"/>
      <c r="AC243" s="245" t="str">
        <f>IF(M243="","",IFERROR(VLOOKUP(M243,参加者名簿!$C$12:$H$61,4,FALSE),IFERROR(VLOOKUP(M243,他団体選手登録票!$C$12:$H$31,4,FALSE),"ERROR!!")))</f>
        <v/>
      </c>
      <c r="AD243" s="246"/>
      <c r="AE243" s="246"/>
      <c r="AF243" s="247"/>
      <c r="AG243" s="245" t="str">
        <f>IF(Q243="","",IFERROR(VLOOKUP(Q243,参加者名簿!$C$12:$H$61,4,FALSE),IFERROR(VLOOKUP(Q243,他団体選手登録票!$C$12:$H$31,4,FALSE),"ERROR!!")))</f>
        <v/>
      </c>
      <c r="AH243" s="246"/>
      <c r="AI243" s="246"/>
      <c r="AJ243" s="247"/>
      <c r="AK243" s="92">
        <v>1</v>
      </c>
      <c r="AL243" s="236" t="str">
        <f>IFERROR(IF(COUNTIF(参加者名簿!$C$12:$E$111,E243),参加申込書本紙!$D$8,VLOOKUP(E243,他団体選手登録票!$C$12:$I$31,7,FALSE)),"")</f>
        <v/>
      </c>
      <c r="AM243" s="237"/>
      <c r="AN243" s="238"/>
      <c r="AO243" s="92">
        <v>2</v>
      </c>
      <c r="AP243" s="236" t="str">
        <f>IFERROR(IF(COUNTIF(参加者名簿!$C$12:$E$111,I243),参加申込書本紙!$D$8,VLOOKUP(I243,他団体選手登録票!$C$12:$I$31,7,FALSE)),"")</f>
        <v/>
      </c>
      <c r="AQ243" s="237"/>
      <c r="AR243" s="238"/>
      <c r="AS243" s="92">
        <v>3</v>
      </c>
      <c r="AT243" s="236" t="str">
        <f>IFERROR(IF(COUNTIF(参加者名簿!$C$12:$E$111,M243),参加申込書本紙!$D$8,VLOOKUP(M243,他団体選手登録票!$C$12:$I$31,7,FALSE)),"")</f>
        <v/>
      </c>
      <c r="AU243" s="237"/>
      <c r="AV243" s="238"/>
      <c r="AW243" s="92">
        <v>4</v>
      </c>
      <c r="AX243" s="236" t="str">
        <f>IFERROR(IF(COUNTIF(参加者名簿!$C$12:$E$111,Q243),参加申込書本紙!$D$8,VLOOKUP(Q243,他団体選手登録票!$C$12:$I$31,7,FALSE)),"")</f>
        <v/>
      </c>
      <c r="AY243" s="237"/>
      <c r="AZ243" s="238"/>
      <c r="BA243" s="24" t="s">
        <v>24</v>
      </c>
      <c r="BB243" s="93" t="str">
        <f>IF(BA243="相手方",0,IF(BA243="当方",COUNT(E243:T243),IF(BA243="個々",COUNTIF(AK243:AZ243,参加申込書本紙!$D$8),"")))</f>
        <v/>
      </c>
      <c r="BC243" s="25"/>
    </row>
    <row r="244" spans="1:55" ht="21.65" customHeight="1" thickBot="1" x14ac:dyDescent="0.6">
      <c r="A244" s="11"/>
      <c r="B244" s="91">
        <v>228</v>
      </c>
      <c r="C244" s="22"/>
      <c r="D244" s="23"/>
      <c r="E244" s="239"/>
      <c r="F244" s="240"/>
      <c r="G244" s="240"/>
      <c r="H244" s="241"/>
      <c r="I244" s="242"/>
      <c r="J244" s="243"/>
      <c r="K244" s="243"/>
      <c r="L244" s="244"/>
      <c r="M244" s="242"/>
      <c r="N244" s="243"/>
      <c r="O244" s="243"/>
      <c r="P244" s="244"/>
      <c r="Q244" s="242"/>
      <c r="R244" s="243"/>
      <c r="S244" s="243"/>
      <c r="T244" s="239"/>
      <c r="U244" s="245" t="str">
        <f>IF(E244="","",IFERROR(VLOOKUP(E244,参加者名簿!$C$12:$H$111,4,FALSE),IFERROR(VLOOKUP(E244,他団体選手登録票!$C$12:$H$31,4,FALSE),"ERROR!!")))</f>
        <v/>
      </c>
      <c r="V244" s="246"/>
      <c r="W244" s="246"/>
      <c r="X244" s="247"/>
      <c r="Y244" s="245" t="str">
        <f>IF(I244="","",IFERROR(VLOOKUP(I244,参加者名簿!$C$12:$H$61,4,FALSE),IFERROR(VLOOKUP(I244,他団体選手登録票!$C$12:$H$31,4,FALSE),"ERROR!!")))</f>
        <v/>
      </c>
      <c r="Z244" s="246"/>
      <c r="AA244" s="246"/>
      <c r="AB244" s="247"/>
      <c r="AC244" s="245" t="str">
        <f>IF(M244="","",IFERROR(VLOOKUP(M244,参加者名簿!$C$12:$H$61,4,FALSE),IFERROR(VLOOKUP(M244,他団体選手登録票!$C$12:$H$31,4,FALSE),"ERROR!!")))</f>
        <v/>
      </c>
      <c r="AD244" s="246"/>
      <c r="AE244" s="246"/>
      <c r="AF244" s="247"/>
      <c r="AG244" s="245" t="str">
        <f>IF(Q244="","",IFERROR(VLOOKUP(Q244,参加者名簿!$C$12:$H$61,4,FALSE),IFERROR(VLOOKUP(Q244,他団体選手登録票!$C$12:$H$31,4,FALSE),"ERROR!!")))</f>
        <v/>
      </c>
      <c r="AH244" s="246"/>
      <c r="AI244" s="246"/>
      <c r="AJ244" s="247"/>
      <c r="AK244" s="92">
        <v>1</v>
      </c>
      <c r="AL244" s="236" t="str">
        <f>IFERROR(IF(COUNTIF(参加者名簿!$C$12:$E$111,E244),参加申込書本紙!$D$8,VLOOKUP(E244,他団体選手登録票!$C$12:$I$31,7,FALSE)),"")</f>
        <v/>
      </c>
      <c r="AM244" s="237"/>
      <c r="AN244" s="238"/>
      <c r="AO244" s="92">
        <v>2</v>
      </c>
      <c r="AP244" s="236" t="str">
        <f>IFERROR(IF(COUNTIF(参加者名簿!$C$12:$E$111,I244),参加申込書本紙!$D$8,VLOOKUP(I244,他団体選手登録票!$C$12:$I$31,7,FALSE)),"")</f>
        <v/>
      </c>
      <c r="AQ244" s="237"/>
      <c r="AR244" s="238"/>
      <c r="AS244" s="92">
        <v>3</v>
      </c>
      <c r="AT244" s="236" t="str">
        <f>IFERROR(IF(COUNTIF(参加者名簿!$C$12:$E$111,M244),参加申込書本紙!$D$8,VLOOKUP(M244,他団体選手登録票!$C$12:$I$31,7,FALSE)),"")</f>
        <v/>
      </c>
      <c r="AU244" s="237"/>
      <c r="AV244" s="238"/>
      <c r="AW244" s="92">
        <v>4</v>
      </c>
      <c r="AX244" s="236" t="str">
        <f>IFERROR(IF(COUNTIF(参加者名簿!$C$12:$E$111,Q244),参加申込書本紙!$D$8,VLOOKUP(Q244,他団体選手登録票!$C$12:$I$31,7,FALSE)),"")</f>
        <v/>
      </c>
      <c r="AY244" s="237"/>
      <c r="AZ244" s="238"/>
      <c r="BA244" s="24" t="s">
        <v>24</v>
      </c>
      <c r="BB244" s="93" t="str">
        <f>IF(BA244="相手方",0,IF(BA244="当方",COUNT(E244:T244),IF(BA244="個々",COUNTIF(AK244:AZ244,参加申込書本紙!$D$8),"")))</f>
        <v/>
      </c>
      <c r="BC244" s="25"/>
    </row>
    <row r="245" spans="1:55" ht="21.65" customHeight="1" thickBot="1" x14ac:dyDescent="0.6">
      <c r="A245" s="11"/>
      <c r="B245" s="91">
        <v>229</v>
      </c>
      <c r="C245" s="22"/>
      <c r="D245" s="23"/>
      <c r="E245" s="239"/>
      <c r="F245" s="240"/>
      <c r="G245" s="240"/>
      <c r="H245" s="241"/>
      <c r="I245" s="242"/>
      <c r="J245" s="243"/>
      <c r="K245" s="243"/>
      <c r="L245" s="244"/>
      <c r="M245" s="242"/>
      <c r="N245" s="243"/>
      <c r="O245" s="243"/>
      <c r="P245" s="244"/>
      <c r="Q245" s="242"/>
      <c r="R245" s="243"/>
      <c r="S245" s="243"/>
      <c r="T245" s="239"/>
      <c r="U245" s="245" t="str">
        <f>IF(E245="","",IFERROR(VLOOKUP(E245,参加者名簿!$C$12:$H$111,4,FALSE),IFERROR(VLOOKUP(E245,他団体選手登録票!$C$12:$H$31,4,FALSE),"ERROR!!")))</f>
        <v/>
      </c>
      <c r="V245" s="246"/>
      <c r="W245" s="246"/>
      <c r="X245" s="247"/>
      <c r="Y245" s="245" t="str">
        <f>IF(I245="","",IFERROR(VLOOKUP(I245,参加者名簿!$C$12:$H$61,4,FALSE),IFERROR(VLOOKUP(I245,他団体選手登録票!$C$12:$H$31,4,FALSE),"ERROR!!")))</f>
        <v/>
      </c>
      <c r="Z245" s="246"/>
      <c r="AA245" s="246"/>
      <c r="AB245" s="247"/>
      <c r="AC245" s="245" t="str">
        <f>IF(M245="","",IFERROR(VLOOKUP(M245,参加者名簿!$C$12:$H$61,4,FALSE),IFERROR(VLOOKUP(M245,他団体選手登録票!$C$12:$H$31,4,FALSE),"ERROR!!")))</f>
        <v/>
      </c>
      <c r="AD245" s="246"/>
      <c r="AE245" s="246"/>
      <c r="AF245" s="247"/>
      <c r="AG245" s="245" t="str">
        <f>IF(Q245="","",IFERROR(VLOOKUP(Q245,参加者名簿!$C$12:$H$61,4,FALSE),IFERROR(VLOOKUP(Q245,他団体選手登録票!$C$12:$H$31,4,FALSE),"ERROR!!")))</f>
        <v/>
      </c>
      <c r="AH245" s="246"/>
      <c r="AI245" s="246"/>
      <c r="AJ245" s="247"/>
      <c r="AK245" s="92">
        <v>1</v>
      </c>
      <c r="AL245" s="236" t="str">
        <f>IFERROR(IF(COUNTIF(参加者名簿!$C$12:$E$111,E245),参加申込書本紙!$D$8,VLOOKUP(E245,他団体選手登録票!$C$12:$I$31,7,FALSE)),"")</f>
        <v/>
      </c>
      <c r="AM245" s="237"/>
      <c r="AN245" s="238"/>
      <c r="AO245" s="92">
        <v>2</v>
      </c>
      <c r="AP245" s="236" t="str">
        <f>IFERROR(IF(COUNTIF(参加者名簿!$C$12:$E$111,I245),参加申込書本紙!$D$8,VLOOKUP(I245,他団体選手登録票!$C$12:$I$31,7,FALSE)),"")</f>
        <v/>
      </c>
      <c r="AQ245" s="237"/>
      <c r="AR245" s="238"/>
      <c r="AS245" s="92">
        <v>3</v>
      </c>
      <c r="AT245" s="236" t="str">
        <f>IFERROR(IF(COUNTIF(参加者名簿!$C$12:$E$111,M245),参加申込書本紙!$D$8,VLOOKUP(M245,他団体選手登録票!$C$12:$I$31,7,FALSE)),"")</f>
        <v/>
      </c>
      <c r="AU245" s="237"/>
      <c r="AV245" s="238"/>
      <c r="AW245" s="92">
        <v>4</v>
      </c>
      <c r="AX245" s="236" t="str">
        <f>IFERROR(IF(COUNTIF(参加者名簿!$C$12:$E$111,Q245),参加申込書本紙!$D$8,VLOOKUP(Q245,他団体選手登録票!$C$12:$I$31,7,FALSE)),"")</f>
        <v/>
      </c>
      <c r="AY245" s="237"/>
      <c r="AZ245" s="238"/>
      <c r="BA245" s="24" t="s">
        <v>24</v>
      </c>
      <c r="BB245" s="93" t="str">
        <f>IF(BA245="相手方",0,IF(BA245="当方",COUNT(E245:T245),IF(BA245="個々",COUNTIF(AK245:AZ245,参加申込書本紙!$D$8),"")))</f>
        <v/>
      </c>
      <c r="BC245" s="25"/>
    </row>
    <row r="246" spans="1:55" ht="21.65" customHeight="1" thickBot="1" x14ac:dyDescent="0.6">
      <c r="A246" s="11"/>
      <c r="B246" s="91">
        <v>230</v>
      </c>
      <c r="C246" s="22"/>
      <c r="D246" s="23"/>
      <c r="E246" s="239"/>
      <c r="F246" s="240"/>
      <c r="G246" s="240"/>
      <c r="H246" s="241"/>
      <c r="I246" s="242"/>
      <c r="J246" s="243"/>
      <c r="K246" s="243"/>
      <c r="L246" s="244"/>
      <c r="M246" s="242"/>
      <c r="N246" s="243"/>
      <c r="O246" s="243"/>
      <c r="P246" s="244"/>
      <c r="Q246" s="242"/>
      <c r="R246" s="243"/>
      <c r="S246" s="243"/>
      <c r="T246" s="239"/>
      <c r="U246" s="245" t="str">
        <f>IF(E246="","",IFERROR(VLOOKUP(E246,参加者名簿!$C$12:$H$111,4,FALSE),IFERROR(VLOOKUP(E246,他団体選手登録票!$C$12:$H$31,4,FALSE),"ERROR!!")))</f>
        <v/>
      </c>
      <c r="V246" s="246"/>
      <c r="W246" s="246"/>
      <c r="X246" s="247"/>
      <c r="Y246" s="245" t="str">
        <f>IF(I246="","",IFERROR(VLOOKUP(I246,参加者名簿!$C$12:$H$61,4,FALSE),IFERROR(VLOOKUP(I246,他団体選手登録票!$C$12:$H$31,4,FALSE),"ERROR!!")))</f>
        <v/>
      </c>
      <c r="Z246" s="246"/>
      <c r="AA246" s="246"/>
      <c r="AB246" s="247"/>
      <c r="AC246" s="245" t="str">
        <f>IF(M246="","",IFERROR(VLOOKUP(M246,参加者名簿!$C$12:$H$61,4,FALSE),IFERROR(VLOOKUP(M246,他団体選手登録票!$C$12:$H$31,4,FALSE),"ERROR!!")))</f>
        <v/>
      </c>
      <c r="AD246" s="246"/>
      <c r="AE246" s="246"/>
      <c r="AF246" s="247"/>
      <c r="AG246" s="245" t="str">
        <f>IF(Q246="","",IFERROR(VLOOKUP(Q246,参加者名簿!$C$12:$H$61,4,FALSE),IFERROR(VLOOKUP(Q246,他団体選手登録票!$C$12:$H$31,4,FALSE),"ERROR!!")))</f>
        <v/>
      </c>
      <c r="AH246" s="246"/>
      <c r="AI246" s="246"/>
      <c r="AJ246" s="247"/>
      <c r="AK246" s="92">
        <v>1</v>
      </c>
      <c r="AL246" s="236" t="str">
        <f>IFERROR(IF(COUNTIF(参加者名簿!$C$12:$E$111,E246),参加申込書本紙!$D$8,VLOOKUP(E246,他団体選手登録票!$C$12:$I$31,7,FALSE)),"")</f>
        <v/>
      </c>
      <c r="AM246" s="237"/>
      <c r="AN246" s="238"/>
      <c r="AO246" s="92">
        <v>2</v>
      </c>
      <c r="AP246" s="236" t="str">
        <f>IFERROR(IF(COUNTIF(参加者名簿!$C$12:$E$111,I246),参加申込書本紙!$D$8,VLOOKUP(I246,他団体選手登録票!$C$12:$I$31,7,FALSE)),"")</f>
        <v/>
      </c>
      <c r="AQ246" s="237"/>
      <c r="AR246" s="238"/>
      <c r="AS246" s="92">
        <v>3</v>
      </c>
      <c r="AT246" s="236" t="str">
        <f>IFERROR(IF(COUNTIF(参加者名簿!$C$12:$E$111,M246),参加申込書本紙!$D$8,VLOOKUP(M246,他団体選手登録票!$C$12:$I$31,7,FALSE)),"")</f>
        <v/>
      </c>
      <c r="AU246" s="237"/>
      <c r="AV246" s="238"/>
      <c r="AW246" s="92">
        <v>4</v>
      </c>
      <c r="AX246" s="236" t="str">
        <f>IFERROR(IF(COUNTIF(参加者名簿!$C$12:$E$111,Q246),参加申込書本紙!$D$8,VLOOKUP(Q246,他団体選手登録票!$C$12:$I$31,7,FALSE)),"")</f>
        <v/>
      </c>
      <c r="AY246" s="237"/>
      <c r="AZ246" s="238"/>
      <c r="BA246" s="24" t="s">
        <v>24</v>
      </c>
      <c r="BB246" s="93" t="str">
        <f>IF(BA246="相手方",0,IF(BA246="当方",COUNT(E246:T246),IF(BA246="個々",COUNTIF(AK246:AZ246,参加申込書本紙!$D$8),"")))</f>
        <v/>
      </c>
      <c r="BC246" s="25"/>
    </row>
    <row r="247" spans="1:55" ht="21.65" customHeight="1" thickBot="1" x14ac:dyDescent="0.6">
      <c r="A247" s="11"/>
      <c r="B247" s="91">
        <v>231</v>
      </c>
      <c r="C247" s="22"/>
      <c r="D247" s="23"/>
      <c r="E247" s="239"/>
      <c r="F247" s="240"/>
      <c r="G247" s="240"/>
      <c r="H247" s="241"/>
      <c r="I247" s="242"/>
      <c r="J247" s="243"/>
      <c r="K247" s="243"/>
      <c r="L247" s="244"/>
      <c r="M247" s="242"/>
      <c r="N247" s="243"/>
      <c r="O247" s="243"/>
      <c r="P247" s="244"/>
      <c r="Q247" s="242"/>
      <c r="R247" s="243"/>
      <c r="S247" s="243"/>
      <c r="T247" s="239"/>
      <c r="U247" s="245" t="str">
        <f>IF(E247="","",IFERROR(VLOOKUP(E247,参加者名簿!$C$12:$H$111,4,FALSE),IFERROR(VLOOKUP(E247,他団体選手登録票!$C$12:$H$31,4,FALSE),"ERROR!!")))</f>
        <v/>
      </c>
      <c r="V247" s="246"/>
      <c r="W247" s="246"/>
      <c r="X247" s="247"/>
      <c r="Y247" s="245" t="str">
        <f>IF(I247="","",IFERROR(VLOOKUP(I247,参加者名簿!$C$12:$H$61,4,FALSE),IFERROR(VLOOKUP(I247,他団体選手登録票!$C$12:$H$31,4,FALSE),"ERROR!!")))</f>
        <v/>
      </c>
      <c r="Z247" s="246"/>
      <c r="AA247" s="246"/>
      <c r="AB247" s="247"/>
      <c r="AC247" s="245" t="str">
        <f>IF(M247="","",IFERROR(VLOOKUP(M247,参加者名簿!$C$12:$H$61,4,FALSE),IFERROR(VLOOKUP(M247,他団体選手登録票!$C$12:$H$31,4,FALSE),"ERROR!!")))</f>
        <v/>
      </c>
      <c r="AD247" s="246"/>
      <c r="AE247" s="246"/>
      <c r="AF247" s="247"/>
      <c r="AG247" s="245" t="str">
        <f>IF(Q247="","",IFERROR(VLOOKUP(Q247,参加者名簿!$C$12:$H$61,4,FALSE),IFERROR(VLOOKUP(Q247,他団体選手登録票!$C$12:$H$31,4,FALSE),"ERROR!!")))</f>
        <v/>
      </c>
      <c r="AH247" s="246"/>
      <c r="AI247" s="246"/>
      <c r="AJ247" s="247"/>
      <c r="AK247" s="92">
        <v>1</v>
      </c>
      <c r="AL247" s="236" t="str">
        <f>IFERROR(IF(COUNTIF(参加者名簿!$C$12:$E$111,E247),参加申込書本紙!$D$8,VLOOKUP(E247,他団体選手登録票!$C$12:$I$31,7,FALSE)),"")</f>
        <v/>
      </c>
      <c r="AM247" s="237"/>
      <c r="AN247" s="238"/>
      <c r="AO247" s="92">
        <v>2</v>
      </c>
      <c r="AP247" s="236" t="str">
        <f>IFERROR(IF(COUNTIF(参加者名簿!$C$12:$E$111,I247),参加申込書本紙!$D$8,VLOOKUP(I247,他団体選手登録票!$C$12:$I$31,7,FALSE)),"")</f>
        <v/>
      </c>
      <c r="AQ247" s="237"/>
      <c r="AR247" s="238"/>
      <c r="AS247" s="92">
        <v>3</v>
      </c>
      <c r="AT247" s="236" t="str">
        <f>IFERROR(IF(COUNTIF(参加者名簿!$C$12:$E$111,M247),参加申込書本紙!$D$8,VLOOKUP(M247,他団体選手登録票!$C$12:$I$31,7,FALSE)),"")</f>
        <v/>
      </c>
      <c r="AU247" s="237"/>
      <c r="AV247" s="238"/>
      <c r="AW247" s="92">
        <v>4</v>
      </c>
      <c r="AX247" s="236" t="str">
        <f>IFERROR(IF(COUNTIF(参加者名簿!$C$12:$E$111,Q247),参加申込書本紙!$D$8,VLOOKUP(Q247,他団体選手登録票!$C$12:$I$31,7,FALSE)),"")</f>
        <v/>
      </c>
      <c r="AY247" s="237"/>
      <c r="AZ247" s="238"/>
      <c r="BA247" s="24" t="s">
        <v>24</v>
      </c>
      <c r="BB247" s="93" t="str">
        <f>IF(BA247="相手方",0,IF(BA247="当方",COUNT(E247:T247),IF(BA247="個々",COUNTIF(AK247:AZ247,参加申込書本紙!$D$8),"")))</f>
        <v/>
      </c>
      <c r="BC247" s="25"/>
    </row>
    <row r="248" spans="1:55" ht="21.65" customHeight="1" thickBot="1" x14ac:dyDescent="0.6">
      <c r="A248" s="11"/>
      <c r="B248" s="91">
        <v>232</v>
      </c>
      <c r="C248" s="22"/>
      <c r="D248" s="23"/>
      <c r="E248" s="239"/>
      <c r="F248" s="240"/>
      <c r="G248" s="240"/>
      <c r="H248" s="241"/>
      <c r="I248" s="242"/>
      <c r="J248" s="243"/>
      <c r="K248" s="243"/>
      <c r="L248" s="244"/>
      <c r="M248" s="242"/>
      <c r="N248" s="243"/>
      <c r="O248" s="243"/>
      <c r="P248" s="244"/>
      <c r="Q248" s="242"/>
      <c r="R248" s="243"/>
      <c r="S248" s="243"/>
      <c r="T248" s="239"/>
      <c r="U248" s="245" t="str">
        <f>IF(E248="","",IFERROR(VLOOKUP(E248,参加者名簿!$C$12:$H$111,4,FALSE),IFERROR(VLOOKUP(E248,他団体選手登録票!$C$12:$H$31,4,FALSE),"ERROR!!")))</f>
        <v/>
      </c>
      <c r="V248" s="246"/>
      <c r="W248" s="246"/>
      <c r="X248" s="247"/>
      <c r="Y248" s="245" t="str">
        <f>IF(I248="","",IFERROR(VLOOKUP(I248,参加者名簿!$C$12:$H$61,4,FALSE),IFERROR(VLOOKUP(I248,他団体選手登録票!$C$12:$H$31,4,FALSE),"ERROR!!")))</f>
        <v/>
      </c>
      <c r="Z248" s="246"/>
      <c r="AA248" s="246"/>
      <c r="AB248" s="247"/>
      <c r="AC248" s="245" t="str">
        <f>IF(M248="","",IFERROR(VLOOKUP(M248,参加者名簿!$C$12:$H$61,4,FALSE),IFERROR(VLOOKUP(M248,他団体選手登録票!$C$12:$H$31,4,FALSE),"ERROR!!")))</f>
        <v/>
      </c>
      <c r="AD248" s="246"/>
      <c r="AE248" s="246"/>
      <c r="AF248" s="247"/>
      <c r="AG248" s="245" t="str">
        <f>IF(Q248="","",IFERROR(VLOOKUP(Q248,参加者名簿!$C$12:$H$61,4,FALSE),IFERROR(VLOOKUP(Q248,他団体選手登録票!$C$12:$H$31,4,FALSE),"ERROR!!")))</f>
        <v/>
      </c>
      <c r="AH248" s="246"/>
      <c r="AI248" s="246"/>
      <c r="AJ248" s="247"/>
      <c r="AK248" s="92">
        <v>1</v>
      </c>
      <c r="AL248" s="236" t="str">
        <f>IFERROR(IF(COUNTIF(参加者名簿!$C$12:$E$111,E248),参加申込書本紙!$D$8,VLOOKUP(E248,他団体選手登録票!$C$12:$I$31,7,FALSE)),"")</f>
        <v/>
      </c>
      <c r="AM248" s="237"/>
      <c r="AN248" s="238"/>
      <c r="AO248" s="92">
        <v>2</v>
      </c>
      <c r="AP248" s="236" t="str">
        <f>IFERROR(IF(COUNTIF(参加者名簿!$C$12:$E$111,I248),参加申込書本紙!$D$8,VLOOKUP(I248,他団体選手登録票!$C$12:$I$31,7,FALSE)),"")</f>
        <v/>
      </c>
      <c r="AQ248" s="237"/>
      <c r="AR248" s="238"/>
      <c r="AS248" s="92">
        <v>3</v>
      </c>
      <c r="AT248" s="236" t="str">
        <f>IFERROR(IF(COUNTIF(参加者名簿!$C$12:$E$111,M248),参加申込書本紙!$D$8,VLOOKUP(M248,他団体選手登録票!$C$12:$I$31,7,FALSE)),"")</f>
        <v/>
      </c>
      <c r="AU248" s="237"/>
      <c r="AV248" s="238"/>
      <c r="AW248" s="92">
        <v>4</v>
      </c>
      <c r="AX248" s="236" t="str">
        <f>IFERROR(IF(COUNTIF(参加者名簿!$C$12:$E$111,Q248),参加申込書本紙!$D$8,VLOOKUP(Q248,他団体選手登録票!$C$12:$I$31,7,FALSE)),"")</f>
        <v/>
      </c>
      <c r="AY248" s="237"/>
      <c r="AZ248" s="238"/>
      <c r="BA248" s="24" t="s">
        <v>24</v>
      </c>
      <c r="BB248" s="93" t="str">
        <f>IF(BA248="相手方",0,IF(BA248="当方",COUNT(E248:T248),IF(BA248="個々",COUNTIF(AK248:AZ248,参加申込書本紙!$D$8),"")))</f>
        <v/>
      </c>
      <c r="BC248" s="25"/>
    </row>
    <row r="249" spans="1:55" ht="21.65" customHeight="1" thickBot="1" x14ac:dyDescent="0.6">
      <c r="A249" s="11"/>
      <c r="B249" s="91">
        <v>233</v>
      </c>
      <c r="C249" s="22"/>
      <c r="D249" s="23"/>
      <c r="E249" s="239"/>
      <c r="F249" s="240"/>
      <c r="G249" s="240"/>
      <c r="H249" s="241"/>
      <c r="I249" s="242"/>
      <c r="J249" s="243"/>
      <c r="K249" s="243"/>
      <c r="L249" s="244"/>
      <c r="M249" s="242"/>
      <c r="N249" s="243"/>
      <c r="O249" s="243"/>
      <c r="P249" s="244"/>
      <c r="Q249" s="242"/>
      <c r="R249" s="243"/>
      <c r="S249" s="243"/>
      <c r="T249" s="239"/>
      <c r="U249" s="245" t="str">
        <f>IF(E249="","",IFERROR(VLOOKUP(E249,参加者名簿!$C$12:$H$111,4,FALSE),IFERROR(VLOOKUP(E249,他団体選手登録票!$C$12:$H$31,4,FALSE),"ERROR!!")))</f>
        <v/>
      </c>
      <c r="V249" s="246"/>
      <c r="W249" s="246"/>
      <c r="X249" s="247"/>
      <c r="Y249" s="245" t="str">
        <f>IF(I249="","",IFERROR(VLOOKUP(I249,参加者名簿!$C$12:$H$61,4,FALSE),IFERROR(VLOOKUP(I249,他団体選手登録票!$C$12:$H$31,4,FALSE),"ERROR!!")))</f>
        <v/>
      </c>
      <c r="Z249" s="246"/>
      <c r="AA249" s="246"/>
      <c r="AB249" s="247"/>
      <c r="AC249" s="245" t="str">
        <f>IF(M249="","",IFERROR(VLOOKUP(M249,参加者名簿!$C$12:$H$61,4,FALSE),IFERROR(VLOOKUP(M249,他団体選手登録票!$C$12:$H$31,4,FALSE),"ERROR!!")))</f>
        <v/>
      </c>
      <c r="AD249" s="246"/>
      <c r="AE249" s="246"/>
      <c r="AF249" s="247"/>
      <c r="AG249" s="245" t="str">
        <f>IF(Q249="","",IFERROR(VLOOKUP(Q249,参加者名簿!$C$12:$H$61,4,FALSE),IFERROR(VLOOKUP(Q249,他団体選手登録票!$C$12:$H$31,4,FALSE),"ERROR!!")))</f>
        <v/>
      </c>
      <c r="AH249" s="246"/>
      <c r="AI249" s="246"/>
      <c r="AJ249" s="247"/>
      <c r="AK249" s="92">
        <v>1</v>
      </c>
      <c r="AL249" s="236" t="str">
        <f>IFERROR(IF(COUNTIF(参加者名簿!$C$12:$E$111,E249),参加申込書本紙!$D$8,VLOOKUP(E249,他団体選手登録票!$C$12:$I$31,7,FALSE)),"")</f>
        <v/>
      </c>
      <c r="AM249" s="237"/>
      <c r="AN249" s="238"/>
      <c r="AO249" s="92">
        <v>2</v>
      </c>
      <c r="AP249" s="236" t="str">
        <f>IFERROR(IF(COUNTIF(参加者名簿!$C$12:$E$111,I249),参加申込書本紙!$D$8,VLOOKUP(I249,他団体選手登録票!$C$12:$I$31,7,FALSE)),"")</f>
        <v/>
      </c>
      <c r="AQ249" s="237"/>
      <c r="AR249" s="238"/>
      <c r="AS249" s="92">
        <v>3</v>
      </c>
      <c r="AT249" s="236" t="str">
        <f>IFERROR(IF(COUNTIF(参加者名簿!$C$12:$E$111,M249),参加申込書本紙!$D$8,VLOOKUP(M249,他団体選手登録票!$C$12:$I$31,7,FALSE)),"")</f>
        <v/>
      </c>
      <c r="AU249" s="237"/>
      <c r="AV249" s="238"/>
      <c r="AW249" s="92">
        <v>4</v>
      </c>
      <c r="AX249" s="236" t="str">
        <f>IFERROR(IF(COUNTIF(参加者名簿!$C$12:$E$111,Q249),参加申込書本紙!$D$8,VLOOKUP(Q249,他団体選手登録票!$C$12:$I$31,7,FALSE)),"")</f>
        <v/>
      </c>
      <c r="AY249" s="237"/>
      <c r="AZ249" s="238"/>
      <c r="BA249" s="24" t="s">
        <v>24</v>
      </c>
      <c r="BB249" s="93" t="str">
        <f>IF(BA249="相手方",0,IF(BA249="当方",COUNT(E249:T249),IF(BA249="個々",COUNTIF(AK249:AZ249,参加申込書本紙!$D$8),"")))</f>
        <v/>
      </c>
      <c r="BC249" s="25"/>
    </row>
    <row r="250" spans="1:55" ht="21.65" customHeight="1" thickBot="1" x14ac:dyDescent="0.6">
      <c r="A250" s="11"/>
      <c r="B250" s="91">
        <v>234</v>
      </c>
      <c r="C250" s="22"/>
      <c r="D250" s="23"/>
      <c r="E250" s="239"/>
      <c r="F250" s="240"/>
      <c r="G250" s="240"/>
      <c r="H250" s="241"/>
      <c r="I250" s="242"/>
      <c r="J250" s="243"/>
      <c r="K250" s="243"/>
      <c r="L250" s="244"/>
      <c r="M250" s="242"/>
      <c r="N250" s="243"/>
      <c r="O250" s="243"/>
      <c r="P250" s="244"/>
      <c r="Q250" s="242"/>
      <c r="R250" s="243"/>
      <c r="S250" s="243"/>
      <c r="T250" s="239"/>
      <c r="U250" s="245" t="str">
        <f>IF(E250="","",IFERROR(VLOOKUP(E250,参加者名簿!$C$12:$H$111,4,FALSE),IFERROR(VLOOKUP(E250,他団体選手登録票!$C$12:$H$31,4,FALSE),"ERROR!!")))</f>
        <v/>
      </c>
      <c r="V250" s="246"/>
      <c r="W250" s="246"/>
      <c r="X250" s="247"/>
      <c r="Y250" s="245" t="str">
        <f>IF(I250="","",IFERROR(VLOOKUP(I250,参加者名簿!$C$12:$H$61,4,FALSE),IFERROR(VLOOKUP(I250,他団体選手登録票!$C$12:$H$31,4,FALSE),"ERROR!!")))</f>
        <v/>
      </c>
      <c r="Z250" s="246"/>
      <c r="AA250" s="246"/>
      <c r="AB250" s="247"/>
      <c r="AC250" s="245" t="str">
        <f>IF(M250="","",IFERROR(VLOOKUP(M250,参加者名簿!$C$12:$H$61,4,FALSE),IFERROR(VLOOKUP(M250,他団体選手登録票!$C$12:$H$31,4,FALSE),"ERROR!!")))</f>
        <v/>
      </c>
      <c r="AD250" s="246"/>
      <c r="AE250" s="246"/>
      <c r="AF250" s="247"/>
      <c r="AG250" s="245" t="str">
        <f>IF(Q250="","",IFERROR(VLOOKUP(Q250,参加者名簿!$C$12:$H$61,4,FALSE),IFERROR(VLOOKUP(Q250,他団体選手登録票!$C$12:$H$31,4,FALSE),"ERROR!!")))</f>
        <v/>
      </c>
      <c r="AH250" s="246"/>
      <c r="AI250" s="246"/>
      <c r="AJ250" s="247"/>
      <c r="AK250" s="92">
        <v>1</v>
      </c>
      <c r="AL250" s="236" t="str">
        <f>IFERROR(IF(COUNTIF(参加者名簿!$C$12:$E$111,E250),参加申込書本紙!$D$8,VLOOKUP(E250,他団体選手登録票!$C$12:$I$31,7,FALSE)),"")</f>
        <v/>
      </c>
      <c r="AM250" s="237"/>
      <c r="AN250" s="238"/>
      <c r="AO250" s="92">
        <v>2</v>
      </c>
      <c r="AP250" s="236" t="str">
        <f>IFERROR(IF(COUNTIF(参加者名簿!$C$12:$E$111,I250),参加申込書本紙!$D$8,VLOOKUP(I250,他団体選手登録票!$C$12:$I$31,7,FALSE)),"")</f>
        <v/>
      </c>
      <c r="AQ250" s="237"/>
      <c r="AR250" s="238"/>
      <c r="AS250" s="92">
        <v>3</v>
      </c>
      <c r="AT250" s="236" t="str">
        <f>IFERROR(IF(COUNTIF(参加者名簿!$C$12:$E$111,M250),参加申込書本紙!$D$8,VLOOKUP(M250,他団体選手登録票!$C$12:$I$31,7,FALSE)),"")</f>
        <v/>
      </c>
      <c r="AU250" s="237"/>
      <c r="AV250" s="238"/>
      <c r="AW250" s="92">
        <v>4</v>
      </c>
      <c r="AX250" s="236" t="str">
        <f>IFERROR(IF(COUNTIF(参加者名簿!$C$12:$E$111,Q250),参加申込書本紙!$D$8,VLOOKUP(Q250,他団体選手登録票!$C$12:$I$31,7,FALSE)),"")</f>
        <v/>
      </c>
      <c r="AY250" s="237"/>
      <c r="AZ250" s="238"/>
      <c r="BA250" s="24" t="s">
        <v>24</v>
      </c>
      <c r="BB250" s="93" t="str">
        <f>IF(BA250="相手方",0,IF(BA250="当方",COUNT(E250:T250),IF(BA250="個々",COUNTIF(AK250:AZ250,参加申込書本紙!$D$8),"")))</f>
        <v/>
      </c>
      <c r="BC250" s="25"/>
    </row>
    <row r="251" spans="1:55" ht="21.65" customHeight="1" thickBot="1" x14ac:dyDescent="0.6">
      <c r="A251" s="11"/>
      <c r="B251" s="91">
        <v>235</v>
      </c>
      <c r="C251" s="22"/>
      <c r="D251" s="23"/>
      <c r="E251" s="239"/>
      <c r="F251" s="240"/>
      <c r="G251" s="240"/>
      <c r="H251" s="241"/>
      <c r="I251" s="242"/>
      <c r="J251" s="243"/>
      <c r="K251" s="243"/>
      <c r="L251" s="244"/>
      <c r="M251" s="242"/>
      <c r="N251" s="243"/>
      <c r="O251" s="243"/>
      <c r="P251" s="244"/>
      <c r="Q251" s="242"/>
      <c r="R251" s="243"/>
      <c r="S251" s="243"/>
      <c r="T251" s="239"/>
      <c r="U251" s="245" t="str">
        <f>IF(E251="","",IFERROR(VLOOKUP(E251,参加者名簿!$C$12:$H$111,4,FALSE),IFERROR(VLOOKUP(E251,他団体選手登録票!$C$12:$H$31,4,FALSE),"ERROR!!")))</f>
        <v/>
      </c>
      <c r="V251" s="246"/>
      <c r="W251" s="246"/>
      <c r="X251" s="247"/>
      <c r="Y251" s="245" t="str">
        <f>IF(I251="","",IFERROR(VLOOKUP(I251,参加者名簿!$C$12:$H$61,4,FALSE),IFERROR(VLOOKUP(I251,他団体選手登録票!$C$12:$H$31,4,FALSE),"ERROR!!")))</f>
        <v/>
      </c>
      <c r="Z251" s="246"/>
      <c r="AA251" s="246"/>
      <c r="AB251" s="247"/>
      <c r="AC251" s="245" t="str">
        <f>IF(M251="","",IFERROR(VLOOKUP(M251,参加者名簿!$C$12:$H$61,4,FALSE),IFERROR(VLOOKUP(M251,他団体選手登録票!$C$12:$H$31,4,FALSE),"ERROR!!")))</f>
        <v/>
      </c>
      <c r="AD251" s="246"/>
      <c r="AE251" s="246"/>
      <c r="AF251" s="247"/>
      <c r="AG251" s="245" t="str">
        <f>IF(Q251="","",IFERROR(VLOOKUP(Q251,参加者名簿!$C$12:$H$61,4,FALSE),IFERROR(VLOOKUP(Q251,他団体選手登録票!$C$12:$H$31,4,FALSE),"ERROR!!")))</f>
        <v/>
      </c>
      <c r="AH251" s="246"/>
      <c r="AI251" s="246"/>
      <c r="AJ251" s="247"/>
      <c r="AK251" s="92">
        <v>1</v>
      </c>
      <c r="AL251" s="236" t="str">
        <f>IFERROR(IF(COUNTIF(参加者名簿!$C$12:$E$111,E251),参加申込書本紙!$D$8,VLOOKUP(E251,他団体選手登録票!$C$12:$I$31,7,FALSE)),"")</f>
        <v/>
      </c>
      <c r="AM251" s="237"/>
      <c r="AN251" s="238"/>
      <c r="AO251" s="92">
        <v>2</v>
      </c>
      <c r="AP251" s="236" t="str">
        <f>IFERROR(IF(COUNTIF(参加者名簿!$C$12:$E$111,I251),参加申込書本紙!$D$8,VLOOKUP(I251,他団体選手登録票!$C$12:$I$31,7,FALSE)),"")</f>
        <v/>
      </c>
      <c r="AQ251" s="237"/>
      <c r="AR251" s="238"/>
      <c r="AS251" s="92">
        <v>3</v>
      </c>
      <c r="AT251" s="236" t="str">
        <f>IFERROR(IF(COUNTIF(参加者名簿!$C$12:$E$111,M251),参加申込書本紙!$D$8,VLOOKUP(M251,他団体選手登録票!$C$12:$I$31,7,FALSE)),"")</f>
        <v/>
      </c>
      <c r="AU251" s="237"/>
      <c r="AV251" s="238"/>
      <c r="AW251" s="92">
        <v>4</v>
      </c>
      <c r="AX251" s="236" t="str">
        <f>IFERROR(IF(COUNTIF(参加者名簿!$C$12:$E$111,Q251),参加申込書本紙!$D$8,VLOOKUP(Q251,他団体選手登録票!$C$12:$I$31,7,FALSE)),"")</f>
        <v/>
      </c>
      <c r="AY251" s="237"/>
      <c r="AZ251" s="238"/>
      <c r="BA251" s="24" t="s">
        <v>24</v>
      </c>
      <c r="BB251" s="93" t="str">
        <f>IF(BA251="相手方",0,IF(BA251="当方",COUNT(E251:T251),IF(BA251="個々",COUNTIF(AK251:AZ251,参加申込書本紙!$D$8),"")))</f>
        <v/>
      </c>
      <c r="BC251" s="25"/>
    </row>
    <row r="252" spans="1:55" ht="21.65" customHeight="1" thickBot="1" x14ac:dyDescent="0.6">
      <c r="A252" s="11"/>
      <c r="B252" s="91">
        <v>236</v>
      </c>
      <c r="C252" s="22"/>
      <c r="D252" s="23"/>
      <c r="E252" s="239"/>
      <c r="F252" s="240"/>
      <c r="G252" s="240"/>
      <c r="H252" s="241"/>
      <c r="I252" s="242"/>
      <c r="J252" s="243"/>
      <c r="K252" s="243"/>
      <c r="L252" s="244"/>
      <c r="M252" s="242"/>
      <c r="N252" s="243"/>
      <c r="O252" s="243"/>
      <c r="P252" s="244"/>
      <c r="Q252" s="242"/>
      <c r="R252" s="243"/>
      <c r="S252" s="243"/>
      <c r="T252" s="239"/>
      <c r="U252" s="245" t="str">
        <f>IF(E252="","",IFERROR(VLOOKUP(E252,参加者名簿!$C$12:$H$111,4,FALSE),IFERROR(VLOOKUP(E252,他団体選手登録票!$C$12:$H$31,4,FALSE),"ERROR!!")))</f>
        <v/>
      </c>
      <c r="V252" s="246"/>
      <c r="W252" s="246"/>
      <c r="X252" s="247"/>
      <c r="Y252" s="245" t="str">
        <f>IF(I252="","",IFERROR(VLOOKUP(I252,参加者名簿!$C$12:$H$61,4,FALSE),IFERROR(VLOOKUP(I252,他団体選手登録票!$C$12:$H$31,4,FALSE),"ERROR!!")))</f>
        <v/>
      </c>
      <c r="Z252" s="246"/>
      <c r="AA252" s="246"/>
      <c r="AB252" s="247"/>
      <c r="AC252" s="245" t="str">
        <f>IF(M252="","",IFERROR(VLOOKUP(M252,参加者名簿!$C$12:$H$61,4,FALSE),IFERROR(VLOOKUP(M252,他団体選手登録票!$C$12:$H$31,4,FALSE),"ERROR!!")))</f>
        <v/>
      </c>
      <c r="AD252" s="246"/>
      <c r="AE252" s="246"/>
      <c r="AF252" s="247"/>
      <c r="AG252" s="245" t="str">
        <f>IF(Q252="","",IFERROR(VLOOKUP(Q252,参加者名簿!$C$12:$H$61,4,FALSE),IFERROR(VLOOKUP(Q252,他団体選手登録票!$C$12:$H$31,4,FALSE),"ERROR!!")))</f>
        <v/>
      </c>
      <c r="AH252" s="246"/>
      <c r="AI252" s="246"/>
      <c r="AJ252" s="247"/>
      <c r="AK252" s="92">
        <v>1</v>
      </c>
      <c r="AL252" s="236" t="str">
        <f>IFERROR(IF(COUNTIF(参加者名簿!$C$12:$E$111,E252),参加申込書本紙!$D$8,VLOOKUP(E252,他団体選手登録票!$C$12:$I$31,7,FALSE)),"")</f>
        <v/>
      </c>
      <c r="AM252" s="237"/>
      <c r="AN252" s="238"/>
      <c r="AO252" s="92">
        <v>2</v>
      </c>
      <c r="AP252" s="236" t="str">
        <f>IFERROR(IF(COUNTIF(参加者名簿!$C$12:$E$111,I252),参加申込書本紙!$D$8,VLOOKUP(I252,他団体選手登録票!$C$12:$I$31,7,FALSE)),"")</f>
        <v/>
      </c>
      <c r="AQ252" s="237"/>
      <c r="AR252" s="238"/>
      <c r="AS252" s="92">
        <v>3</v>
      </c>
      <c r="AT252" s="236" t="str">
        <f>IFERROR(IF(COUNTIF(参加者名簿!$C$12:$E$111,M252),参加申込書本紙!$D$8,VLOOKUP(M252,他団体選手登録票!$C$12:$I$31,7,FALSE)),"")</f>
        <v/>
      </c>
      <c r="AU252" s="237"/>
      <c r="AV252" s="238"/>
      <c r="AW252" s="92">
        <v>4</v>
      </c>
      <c r="AX252" s="236" t="str">
        <f>IFERROR(IF(COUNTIF(参加者名簿!$C$12:$E$111,Q252),参加申込書本紙!$D$8,VLOOKUP(Q252,他団体選手登録票!$C$12:$I$31,7,FALSE)),"")</f>
        <v/>
      </c>
      <c r="AY252" s="237"/>
      <c r="AZ252" s="238"/>
      <c r="BA252" s="24" t="s">
        <v>24</v>
      </c>
      <c r="BB252" s="93" t="str">
        <f>IF(BA252="相手方",0,IF(BA252="当方",COUNT(E252:T252),IF(BA252="個々",COUNTIF(AK252:AZ252,参加申込書本紙!$D$8),"")))</f>
        <v/>
      </c>
      <c r="BC252" s="25"/>
    </row>
    <row r="253" spans="1:55" ht="21.65" customHeight="1" thickBot="1" x14ac:dyDescent="0.6">
      <c r="A253" s="11"/>
      <c r="B253" s="91">
        <v>237</v>
      </c>
      <c r="C253" s="22"/>
      <c r="D253" s="23"/>
      <c r="E253" s="239"/>
      <c r="F253" s="240"/>
      <c r="G253" s="240"/>
      <c r="H253" s="241"/>
      <c r="I253" s="242"/>
      <c r="J253" s="243"/>
      <c r="K253" s="243"/>
      <c r="L253" s="244"/>
      <c r="M253" s="242"/>
      <c r="N253" s="243"/>
      <c r="O253" s="243"/>
      <c r="P253" s="244"/>
      <c r="Q253" s="242"/>
      <c r="R253" s="243"/>
      <c r="S253" s="243"/>
      <c r="T253" s="239"/>
      <c r="U253" s="245" t="str">
        <f>IF(E253="","",IFERROR(VLOOKUP(E253,参加者名簿!$C$12:$H$111,4,FALSE),IFERROR(VLOOKUP(E253,他団体選手登録票!$C$12:$H$31,4,FALSE),"ERROR!!")))</f>
        <v/>
      </c>
      <c r="V253" s="246"/>
      <c r="W253" s="246"/>
      <c r="X253" s="247"/>
      <c r="Y253" s="245" t="str">
        <f>IF(I253="","",IFERROR(VLOOKUP(I253,参加者名簿!$C$12:$H$61,4,FALSE),IFERROR(VLOOKUP(I253,他団体選手登録票!$C$12:$H$31,4,FALSE),"ERROR!!")))</f>
        <v/>
      </c>
      <c r="Z253" s="246"/>
      <c r="AA253" s="246"/>
      <c r="AB253" s="247"/>
      <c r="AC253" s="245" t="str">
        <f>IF(M253="","",IFERROR(VLOOKUP(M253,参加者名簿!$C$12:$H$61,4,FALSE),IFERROR(VLOOKUP(M253,他団体選手登録票!$C$12:$H$31,4,FALSE),"ERROR!!")))</f>
        <v/>
      </c>
      <c r="AD253" s="246"/>
      <c r="AE253" s="246"/>
      <c r="AF253" s="247"/>
      <c r="AG253" s="245" t="str">
        <f>IF(Q253="","",IFERROR(VLOOKUP(Q253,参加者名簿!$C$12:$H$61,4,FALSE),IFERROR(VLOOKUP(Q253,他団体選手登録票!$C$12:$H$31,4,FALSE),"ERROR!!")))</f>
        <v/>
      </c>
      <c r="AH253" s="246"/>
      <c r="AI253" s="246"/>
      <c r="AJ253" s="247"/>
      <c r="AK253" s="92">
        <v>1</v>
      </c>
      <c r="AL253" s="236" t="str">
        <f>IFERROR(IF(COUNTIF(参加者名簿!$C$12:$E$111,E253),参加申込書本紙!$D$8,VLOOKUP(E253,他団体選手登録票!$C$12:$I$31,7,FALSE)),"")</f>
        <v/>
      </c>
      <c r="AM253" s="237"/>
      <c r="AN253" s="238"/>
      <c r="AO253" s="92">
        <v>2</v>
      </c>
      <c r="AP253" s="236" t="str">
        <f>IFERROR(IF(COUNTIF(参加者名簿!$C$12:$E$111,I253),参加申込書本紙!$D$8,VLOOKUP(I253,他団体選手登録票!$C$12:$I$31,7,FALSE)),"")</f>
        <v/>
      </c>
      <c r="AQ253" s="237"/>
      <c r="AR253" s="238"/>
      <c r="AS253" s="92">
        <v>3</v>
      </c>
      <c r="AT253" s="236" t="str">
        <f>IFERROR(IF(COUNTIF(参加者名簿!$C$12:$E$111,M253),参加申込書本紙!$D$8,VLOOKUP(M253,他団体選手登録票!$C$12:$I$31,7,FALSE)),"")</f>
        <v/>
      </c>
      <c r="AU253" s="237"/>
      <c r="AV253" s="238"/>
      <c r="AW253" s="92">
        <v>4</v>
      </c>
      <c r="AX253" s="236" t="str">
        <f>IFERROR(IF(COUNTIF(参加者名簿!$C$12:$E$111,Q253),参加申込書本紙!$D$8,VLOOKUP(Q253,他団体選手登録票!$C$12:$I$31,7,FALSE)),"")</f>
        <v/>
      </c>
      <c r="AY253" s="237"/>
      <c r="AZ253" s="238"/>
      <c r="BA253" s="24" t="s">
        <v>24</v>
      </c>
      <c r="BB253" s="93" t="str">
        <f>IF(BA253="相手方",0,IF(BA253="当方",COUNT(E253:T253),IF(BA253="個々",COUNTIF(AK253:AZ253,参加申込書本紙!$D$8),"")))</f>
        <v/>
      </c>
      <c r="BC253" s="25"/>
    </row>
    <row r="254" spans="1:55" ht="21.65" customHeight="1" thickBot="1" x14ac:dyDescent="0.6">
      <c r="A254" s="11"/>
      <c r="B254" s="91">
        <v>238</v>
      </c>
      <c r="C254" s="22"/>
      <c r="D254" s="23"/>
      <c r="E254" s="239"/>
      <c r="F254" s="240"/>
      <c r="G254" s="240"/>
      <c r="H254" s="241"/>
      <c r="I254" s="242"/>
      <c r="J254" s="243"/>
      <c r="K254" s="243"/>
      <c r="L254" s="244"/>
      <c r="M254" s="242"/>
      <c r="N254" s="243"/>
      <c r="O254" s="243"/>
      <c r="P254" s="244"/>
      <c r="Q254" s="242"/>
      <c r="R254" s="243"/>
      <c r="S254" s="243"/>
      <c r="T254" s="239"/>
      <c r="U254" s="245" t="str">
        <f>IF(E254="","",IFERROR(VLOOKUP(E254,参加者名簿!$C$12:$H$111,4,FALSE),IFERROR(VLOOKUP(E254,他団体選手登録票!$C$12:$H$31,4,FALSE),"ERROR!!")))</f>
        <v/>
      </c>
      <c r="V254" s="246"/>
      <c r="W254" s="246"/>
      <c r="X254" s="247"/>
      <c r="Y254" s="245" t="str">
        <f>IF(I254="","",IFERROR(VLOOKUP(I254,参加者名簿!$C$12:$H$61,4,FALSE),IFERROR(VLOOKUP(I254,他団体選手登録票!$C$12:$H$31,4,FALSE),"ERROR!!")))</f>
        <v/>
      </c>
      <c r="Z254" s="246"/>
      <c r="AA254" s="246"/>
      <c r="AB254" s="247"/>
      <c r="AC254" s="245" t="str">
        <f>IF(M254="","",IFERROR(VLOOKUP(M254,参加者名簿!$C$12:$H$61,4,FALSE),IFERROR(VLOOKUP(M254,他団体選手登録票!$C$12:$H$31,4,FALSE),"ERROR!!")))</f>
        <v/>
      </c>
      <c r="AD254" s="246"/>
      <c r="AE254" s="246"/>
      <c r="AF254" s="247"/>
      <c r="AG254" s="245" t="str">
        <f>IF(Q254="","",IFERROR(VLOOKUP(Q254,参加者名簿!$C$12:$H$61,4,FALSE),IFERROR(VLOOKUP(Q254,他団体選手登録票!$C$12:$H$31,4,FALSE),"ERROR!!")))</f>
        <v/>
      </c>
      <c r="AH254" s="246"/>
      <c r="AI254" s="246"/>
      <c r="AJ254" s="247"/>
      <c r="AK254" s="92">
        <v>1</v>
      </c>
      <c r="AL254" s="236" t="str">
        <f>IFERROR(IF(COUNTIF(参加者名簿!$C$12:$E$111,E254),参加申込書本紙!$D$8,VLOOKUP(E254,他団体選手登録票!$C$12:$I$31,7,FALSE)),"")</f>
        <v/>
      </c>
      <c r="AM254" s="237"/>
      <c r="AN254" s="238"/>
      <c r="AO254" s="92">
        <v>2</v>
      </c>
      <c r="AP254" s="236" t="str">
        <f>IFERROR(IF(COUNTIF(参加者名簿!$C$12:$E$111,I254),参加申込書本紙!$D$8,VLOOKUP(I254,他団体選手登録票!$C$12:$I$31,7,FALSE)),"")</f>
        <v/>
      </c>
      <c r="AQ254" s="237"/>
      <c r="AR254" s="238"/>
      <c r="AS254" s="92">
        <v>3</v>
      </c>
      <c r="AT254" s="236" t="str">
        <f>IFERROR(IF(COUNTIF(参加者名簿!$C$12:$E$111,M254),参加申込書本紙!$D$8,VLOOKUP(M254,他団体選手登録票!$C$12:$I$31,7,FALSE)),"")</f>
        <v/>
      </c>
      <c r="AU254" s="237"/>
      <c r="AV254" s="238"/>
      <c r="AW254" s="92">
        <v>4</v>
      </c>
      <c r="AX254" s="236" t="str">
        <f>IFERROR(IF(COUNTIF(参加者名簿!$C$12:$E$111,Q254),参加申込書本紙!$D$8,VLOOKUP(Q254,他団体選手登録票!$C$12:$I$31,7,FALSE)),"")</f>
        <v/>
      </c>
      <c r="AY254" s="237"/>
      <c r="AZ254" s="238"/>
      <c r="BA254" s="24" t="s">
        <v>24</v>
      </c>
      <c r="BB254" s="93" t="str">
        <f>IF(BA254="相手方",0,IF(BA254="当方",COUNT(E254:T254),IF(BA254="個々",COUNTIF(AK254:AZ254,参加申込書本紙!$D$8),"")))</f>
        <v/>
      </c>
      <c r="BC254" s="25"/>
    </row>
    <row r="255" spans="1:55" ht="21.65" customHeight="1" thickBot="1" x14ac:dyDescent="0.6">
      <c r="A255" s="11"/>
      <c r="B255" s="91">
        <v>239</v>
      </c>
      <c r="C255" s="22"/>
      <c r="D255" s="23"/>
      <c r="E255" s="239"/>
      <c r="F255" s="240"/>
      <c r="G255" s="240"/>
      <c r="H255" s="241"/>
      <c r="I255" s="242"/>
      <c r="J255" s="243"/>
      <c r="K255" s="243"/>
      <c r="L255" s="244"/>
      <c r="M255" s="242"/>
      <c r="N255" s="243"/>
      <c r="O255" s="243"/>
      <c r="P255" s="244"/>
      <c r="Q255" s="242"/>
      <c r="R255" s="243"/>
      <c r="S255" s="243"/>
      <c r="T255" s="239"/>
      <c r="U255" s="245" t="str">
        <f>IF(E255="","",IFERROR(VLOOKUP(E255,参加者名簿!$C$12:$H$111,4,FALSE),IFERROR(VLOOKUP(E255,他団体選手登録票!$C$12:$H$31,4,FALSE),"ERROR!!")))</f>
        <v/>
      </c>
      <c r="V255" s="246"/>
      <c r="W255" s="246"/>
      <c r="X255" s="247"/>
      <c r="Y255" s="245" t="str">
        <f>IF(I255="","",IFERROR(VLOOKUP(I255,参加者名簿!$C$12:$H$61,4,FALSE),IFERROR(VLOOKUP(I255,他団体選手登録票!$C$12:$H$31,4,FALSE),"ERROR!!")))</f>
        <v/>
      </c>
      <c r="Z255" s="246"/>
      <c r="AA255" s="246"/>
      <c r="AB255" s="247"/>
      <c r="AC255" s="245" t="str">
        <f>IF(M255="","",IFERROR(VLOOKUP(M255,参加者名簿!$C$12:$H$61,4,FALSE),IFERROR(VLOOKUP(M255,他団体選手登録票!$C$12:$H$31,4,FALSE),"ERROR!!")))</f>
        <v/>
      </c>
      <c r="AD255" s="246"/>
      <c r="AE255" s="246"/>
      <c r="AF255" s="247"/>
      <c r="AG255" s="245" t="str">
        <f>IF(Q255="","",IFERROR(VLOOKUP(Q255,参加者名簿!$C$12:$H$61,4,FALSE),IFERROR(VLOOKUP(Q255,他団体選手登録票!$C$12:$H$31,4,FALSE),"ERROR!!")))</f>
        <v/>
      </c>
      <c r="AH255" s="246"/>
      <c r="AI255" s="246"/>
      <c r="AJ255" s="247"/>
      <c r="AK255" s="92">
        <v>1</v>
      </c>
      <c r="AL255" s="236" t="str">
        <f>IFERROR(IF(COUNTIF(参加者名簿!$C$12:$E$111,E255),参加申込書本紙!$D$8,VLOOKUP(E255,他団体選手登録票!$C$12:$I$31,7,FALSE)),"")</f>
        <v/>
      </c>
      <c r="AM255" s="237"/>
      <c r="AN255" s="238"/>
      <c r="AO255" s="92">
        <v>2</v>
      </c>
      <c r="AP255" s="236" t="str">
        <f>IFERROR(IF(COUNTIF(参加者名簿!$C$12:$E$111,I255),参加申込書本紙!$D$8,VLOOKUP(I255,他団体選手登録票!$C$12:$I$31,7,FALSE)),"")</f>
        <v/>
      </c>
      <c r="AQ255" s="237"/>
      <c r="AR255" s="238"/>
      <c r="AS255" s="92">
        <v>3</v>
      </c>
      <c r="AT255" s="236" t="str">
        <f>IFERROR(IF(COUNTIF(参加者名簿!$C$12:$E$111,M255),参加申込書本紙!$D$8,VLOOKUP(M255,他団体選手登録票!$C$12:$I$31,7,FALSE)),"")</f>
        <v/>
      </c>
      <c r="AU255" s="237"/>
      <c r="AV255" s="238"/>
      <c r="AW255" s="92">
        <v>4</v>
      </c>
      <c r="AX255" s="236" t="str">
        <f>IFERROR(IF(COUNTIF(参加者名簿!$C$12:$E$111,Q255),参加申込書本紙!$D$8,VLOOKUP(Q255,他団体選手登録票!$C$12:$I$31,7,FALSE)),"")</f>
        <v/>
      </c>
      <c r="AY255" s="237"/>
      <c r="AZ255" s="238"/>
      <c r="BA255" s="24" t="s">
        <v>24</v>
      </c>
      <c r="BB255" s="93" t="str">
        <f>IF(BA255="相手方",0,IF(BA255="当方",COUNT(E255:T255),IF(BA255="個々",COUNTIF(AK255:AZ255,参加申込書本紙!$D$8),"")))</f>
        <v/>
      </c>
      <c r="BC255" s="25"/>
    </row>
    <row r="256" spans="1:55" ht="21.65" customHeight="1" thickBot="1" x14ac:dyDescent="0.6">
      <c r="A256" s="11"/>
      <c r="B256" s="91">
        <v>240</v>
      </c>
      <c r="C256" s="22"/>
      <c r="D256" s="23"/>
      <c r="E256" s="239"/>
      <c r="F256" s="240"/>
      <c r="G256" s="240"/>
      <c r="H256" s="241"/>
      <c r="I256" s="242"/>
      <c r="J256" s="243"/>
      <c r="K256" s="243"/>
      <c r="L256" s="244"/>
      <c r="M256" s="242"/>
      <c r="N256" s="243"/>
      <c r="O256" s="243"/>
      <c r="P256" s="244"/>
      <c r="Q256" s="242"/>
      <c r="R256" s="243"/>
      <c r="S256" s="243"/>
      <c r="T256" s="239"/>
      <c r="U256" s="245" t="str">
        <f>IF(E256="","",IFERROR(VLOOKUP(E256,参加者名簿!$C$12:$H$111,4,FALSE),IFERROR(VLOOKUP(E256,他団体選手登録票!$C$12:$H$31,4,FALSE),"ERROR!!")))</f>
        <v/>
      </c>
      <c r="V256" s="246"/>
      <c r="W256" s="246"/>
      <c r="X256" s="247"/>
      <c r="Y256" s="245" t="str">
        <f>IF(I256="","",IFERROR(VLOOKUP(I256,参加者名簿!$C$12:$H$61,4,FALSE),IFERROR(VLOOKUP(I256,他団体選手登録票!$C$12:$H$31,4,FALSE),"ERROR!!")))</f>
        <v/>
      </c>
      <c r="Z256" s="246"/>
      <c r="AA256" s="246"/>
      <c r="AB256" s="247"/>
      <c r="AC256" s="245" t="str">
        <f>IF(M256="","",IFERROR(VLOOKUP(M256,参加者名簿!$C$12:$H$61,4,FALSE),IFERROR(VLOOKUP(M256,他団体選手登録票!$C$12:$H$31,4,FALSE),"ERROR!!")))</f>
        <v/>
      </c>
      <c r="AD256" s="246"/>
      <c r="AE256" s="246"/>
      <c r="AF256" s="247"/>
      <c r="AG256" s="245" t="str">
        <f>IF(Q256="","",IFERROR(VLOOKUP(Q256,参加者名簿!$C$12:$H$61,4,FALSE),IFERROR(VLOOKUP(Q256,他団体選手登録票!$C$12:$H$31,4,FALSE),"ERROR!!")))</f>
        <v/>
      </c>
      <c r="AH256" s="246"/>
      <c r="AI256" s="246"/>
      <c r="AJ256" s="247"/>
      <c r="AK256" s="92">
        <v>1</v>
      </c>
      <c r="AL256" s="236" t="str">
        <f>IFERROR(IF(COUNTIF(参加者名簿!$C$12:$E$111,E256),参加申込書本紙!$D$8,VLOOKUP(E256,他団体選手登録票!$C$12:$I$31,7,FALSE)),"")</f>
        <v/>
      </c>
      <c r="AM256" s="237"/>
      <c r="AN256" s="238"/>
      <c r="AO256" s="92">
        <v>2</v>
      </c>
      <c r="AP256" s="236" t="str">
        <f>IFERROR(IF(COUNTIF(参加者名簿!$C$12:$E$111,I256),参加申込書本紙!$D$8,VLOOKUP(I256,他団体選手登録票!$C$12:$I$31,7,FALSE)),"")</f>
        <v/>
      </c>
      <c r="AQ256" s="237"/>
      <c r="AR256" s="238"/>
      <c r="AS256" s="92">
        <v>3</v>
      </c>
      <c r="AT256" s="236" t="str">
        <f>IFERROR(IF(COUNTIF(参加者名簿!$C$12:$E$111,M256),参加申込書本紙!$D$8,VLOOKUP(M256,他団体選手登録票!$C$12:$I$31,7,FALSE)),"")</f>
        <v/>
      </c>
      <c r="AU256" s="237"/>
      <c r="AV256" s="238"/>
      <c r="AW256" s="92">
        <v>4</v>
      </c>
      <c r="AX256" s="236" t="str">
        <f>IFERROR(IF(COUNTIF(参加者名簿!$C$12:$E$111,Q256),参加申込書本紙!$D$8,VLOOKUP(Q256,他団体選手登録票!$C$12:$I$31,7,FALSE)),"")</f>
        <v/>
      </c>
      <c r="AY256" s="237"/>
      <c r="AZ256" s="238"/>
      <c r="BA256" s="24" t="s">
        <v>24</v>
      </c>
      <c r="BB256" s="93" t="str">
        <f>IF(BA256="相手方",0,IF(BA256="当方",COUNT(E256:T256),IF(BA256="個々",COUNTIF(AK256:AZ256,参加申込書本紙!$D$8),"")))</f>
        <v/>
      </c>
      <c r="BC256" s="25"/>
    </row>
    <row r="257" spans="1:55" ht="21.65" customHeight="1" thickBot="1" x14ac:dyDescent="0.6">
      <c r="A257" s="11"/>
      <c r="B257" s="91">
        <v>241</v>
      </c>
      <c r="C257" s="22"/>
      <c r="D257" s="23"/>
      <c r="E257" s="239"/>
      <c r="F257" s="240"/>
      <c r="G257" s="240"/>
      <c r="H257" s="241"/>
      <c r="I257" s="242"/>
      <c r="J257" s="243"/>
      <c r="K257" s="243"/>
      <c r="L257" s="244"/>
      <c r="M257" s="242"/>
      <c r="N257" s="243"/>
      <c r="O257" s="243"/>
      <c r="P257" s="244"/>
      <c r="Q257" s="242"/>
      <c r="R257" s="243"/>
      <c r="S257" s="243"/>
      <c r="T257" s="239"/>
      <c r="U257" s="245" t="str">
        <f>IF(E257="","",IFERROR(VLOOKUP(E257,参加者名簿!$C$12:$H$111,4,FALSE),IFERROR(VLOOKUP(E257,他団体選手登録票!$C$12:$H$31,4,FALSE),"ERROR!!")))</f>
        <v/>
      </c>
      <c r="V257" s="246"/>
      <c r="W257" s="246"/>
      <c r="X257" s="247"/>
      <c r="Y257" s="245" t="str">
        <f>IF(I257="","",IFERROR(VLOOKUP(I257,参加者名簿!$C$12:$H$61,4,FALSE),IFERROR(VLOOKUP(I257,他団体選手登録票!$C$12:$H$31,4,FALSE),"ERROR!!")))</f>
        <v/>
      </c>
      <c r="Z257" s="246"/>
      <c r="AA257" s="246"/>
      <c r="AB257" s="247"/>
      <c r="AC257" s="245" t="str">
        <f>IF(M257="","",IFERROR(VLOOKUP(M257,参加者名簿!$C$12:$H$61,4,FALSE),IFERROR(VLOOKUP(M257,他団体選手登録票!$C$12:$H$31,4,FALSE),"ERROR!!")))</f>
        <v/>
      </c>
      <c r="AD257" s="246"/>
      <c r="AE257" s="246"/>
      <c r="AF257" s="247"/>
      <c r="AG257" s="245" t="str">
        <f>IF(Q257="","",IFERROR(VLOOKUP(Q257,参加者名簿!$C$12:$H$61,4,FALSE),IFERROR(VLOOKUP(Q257,他団体選手登録票!$C$12:$H$31,4,FALSE),"ERROR!!")))</f>
        <v/>
      </c>
      <c r="AH257" s="246"/>
      <c r="AI257" s="246"/>
      <c r="AJ257" s="247"/>
      <c r="AK257" s="92">
        <v>1</v>
      </c>
      <c r="AL257" s="236" t="str">
        <f>IFERROR(IF(COUNTIF(参加者名簿!$C$12:$E$111,E257),参加申込書本紙!$D$8,VLOOKUP(E257,他団体選手登録票!$C$12:$I$31,7,FALSE)),"")</f>
        <v/>
      </c>
      <c r="AM257" s="237"/>
      <c r="AN257" s="238"/>
      <c r="AO257" s="92">
        <v>2</v>
      </c>
      <c r="AP257" s="236" t="str">
        <f>IFERROR(IF(COUNTIF(参加者名簿!$C$12:$E$111,I257),参加申込書本紙!$D$8,VLOOKUP(I257,他団体選手登録票!$C$12:$I$31,7,FALSE)),"")</f>
        <v/>
      </c>
      <c r="AQ257" s="237"/>
      <c r="AR257" s="238"/>
      <c r="AS257" s="92">
        <v>3</v>
      </c>
      <c r="AT257" s="236" t="str">
        <f>IFERROR(IF(COUNTIF(参加者名簿!$C$12:$E$111,M257),参加申込書本紙!$D$8,VLOOKUP(M257,他団体選手登録票!$C$12:$I$31,7,FALSE)),"")</f>
        <v/>
      </c>
      <c r="AU257" s="237"/>
      <c r="AV257" s="238"/>
      <c r="AW257" s="92">
        <v>4</v>
      </c>
      <c r="AX257" s="236" t="str">
        <f>IFERROR(IF(COUNTIF(参加者名簿!$C$12:$E$111,Q257),参加申込書本紙!$D$8,VLOOKUP(Q257,他団体選手登録票!$C$12:$I$31,7,FALSE)),"")</f>
        <v/>
      </c>
      <c r="AY257" s="237"/>
      <c r="AZ257" s="238"/>
      <c r="BA257" s="24" t="s">
        <v>24</v>
      </c>
      <c r="BB257" s="93" t="str">
        <f>IF(BA257="相手方",0,IF(BA257="当方",COUNT(E257:T257),IF(BA257="個々",COUNTIF(AK257:AZ257,参加申込書本紙!$D$8),"")))</f>
        <v/>
      </c>
      <c r="BC257" s="25"/>
    </row>
    <row r="258" spans="1:55" ht="21.65" customHeight="1" thickBot="1" x14ac:dyDescent="0.6">
      <c r="A258" s="11"/>
      <c r="B258" s="91">
        <v>242</v>
      </c>
      <c r="C258" s="22"/>
      <c r="D258" s="23"/>
      <c r="E258" s="239"/>
      <c r="F258" s="240"/>
      <c r="G258" s="240"/>
      <c r="H258" s="241"/>
      <c r="I258" s="242"/>
      <c r="J258" s="243"/>
      <c r="K258" s="243"/>
      <c r="L258" s="244"/>
      <c r="M258" s="242"/>
      <c r="N258" s="243"/>
      <c r="O258" s="243"/>
      <c r="P258" s="244"/>
      <c r="Q258" s="242"/>
      <c r="R258" s="243"/>
      <c r="S258" s="243"/>
      <c r="T258" s="239"/>
      <c r="U258" s="245" t="str">
        <f>IF(E258="","",IFERROR(VLOOKUP(E258,参加者名簿!$C$12:$H$111,4,FALSE),IFERROR(VLOOKUP(E258,他団体選手登録票!$C$12:$H$31,4,FALSE),"ERROR!!")))</f>
        <v/>
      </c>
      <c r="V258" s="246"/>
      <c r="W258" s="246"/>
      <c r="X258" s="247"/>
      <c r="Y258" s="245" t="str">
        <f>IF(I258="","",IFERROR(VLOOKUP(I258,参加者名簿!$C$12:$H$61,4,FALSE),IFERROR(VLOOKUP(I258,他団体選手登録票!$C$12:$H$31,4,FALSE),"ERROR!!")))</f>
        <v/>
      </c>
      <c r="Z258" s="246"/>
      <c r="AA258" s="246"/>
      <c r="AB258" s="247"/>
      <c r="AC258" s="245" t="str">
        <f>IF(M258="","",IFERROR(VLOOKUP(M258,参加者名簿!$C$12:$H$61,4,FALSE),IFERROR(VLOOKUP(M258,他団体選手登録票!$C$12:$H$31,4,FALSE),"ERROR!!")))</f>
        <v/>
      </c>
      <c r="AD258" s="246"/>
      <c r="AE258" s="246"/>
      <c r="AF258" s="247"/>
      <c r="AG258" s="245" t="str">
        <f>IF(Q258="","",IFERROR(VLOOKUP(Q258,参加者名簿!$C$12:$H$61,4,FALSE),IFERROR(VLOOKUP(Q258,他団体選手登録票!$C$12:$H$31,4,FALSE),"ERROR!!")))</f>
        <v/>
      </c>
      <c r="AH258" s="246"/>
      <c r="AI258" s="246"/>
      <c r="AJ258" s="247"/>
      <c r="AK258" s="92">
        <v>1</v>
      </c>
      <c r="AL258" s="236" t="str">
        <f>IFERROR(IF(COUNTIF(参加者名簿!$C$12:$E$111,E258),参加申込書本紙!$D$8,VLOOKUP(E258,他団体選手登録票!$C$12:$I$31,7,FALSE)),"")</f>
        <v/>
      </c>
      <c r="AM258" s="237"/>
      <c r="AN258" s="238"/>
      <c r="AO258" s="92">
        <v>2</v>
      </c>
      <c r="AP258" s="236" t="str">
        <f>IFERROR(IF(COUNTIF(参加者名簿!$C$12:$E$111,I258),参加申込書本紙!$D$8,VLOOKUP(I258,他団体選手登録票!$C$12:$I$31,7,FALSE)),"")</f>
        <v/>
      </c>
      <c r="AQ258" s="237"/>
      <c r="AR258" s="238"/>
      <c r="AS258" s="92">
        <v>3</v>
      </c>
      <c r="AT258" s="236" t="str">
        <f>IFERROR(IF(COUNTIF(参加者名簿!$C$12:$E$111,M258),参加申込書本紙!$D$8,VLOOKUP(M258,他団体選手登録票!$C$12:$I$31,7,FALSE)),"")</f>
        <v/>
      </c>
      <c r="AU258" s="237"/>
      <c r="AV258" s="238"/>
      <c r="AW258" s="92">
        <v>4</v>
      </c>
      <c r="AX258" s="236" t="str">
        <f>IFERROR(IF(COUNTIF(参加者名簿!$C$12:$E$111,Q258),参加申込書本紙!$D$8,VLOOKUP(Q258,他団体選手登録票!$C$12:$I$31,7,FALSE)),"")</f>
        <v/>
      </c>
      <c r="AY258" s="237"/>
      <c r="AZ258" s="238"/>
      <c r="BA258" s="24" t="s">
        <v>24</v>
      </c>
      <c r="BB258" s="93" t="str">
        <f>IF(BA258="相手方",0,IF(BA258="当方",COUNT(E258:T258),IF(BA258="個々",COUNTIF(AK258:AZ258,参加申込書本紙!$D$8),"")))</f>
        <v/>
      </c>
      <c r="BC258" s="25"/>
    </row>
    <row r="259" spans="1:55" ht="21.65" customHeight="1" thickBot="1" x14ac:dyDescent="0.6">
      <c r="A259" s="11"/>
      <c r="B259" s="91">
        <v>243</v>
      </c>
      <c r="C259" s="22"/>
      <c r="D259" s="23"/>
      <c r="E259" s="239"/>
      <c r="F259" s="240"/>
      <c r="G259" s="240"/>
      <c r="H259" s="241"/>
      <c r="I259" s="242"/>
      <c r="J259" s="243"/>
      <c r="K259" s="243"/>
      <c r="L259" s="244"/>
      <c r="M259" s="242"/>
      <c r="N259" s="243"/>
      <c r="O259" s="243"/>
      <c r="P259" s="244"/>
      <c r="Q259" s="242"/>
      <c r="R259" s="243"/>
      <c r="S259" s="243"/>
      <c r="T259" s="239"/>
      <c r="U259" s="245" t="str">
        <f>IF(E259="","",IFERROR(VLOOKUP(E259,参加者名簿!$C$12:$H$111,4,FALSE),IFERROR(VLOOKUP(E259,他団体選手登録票!$C$12:$H$31,4,FALSE),"ERROR!!")))</f>
        <v/>
      </c>
      <c r="V259" s="246"/>
      <c r="W259" s="246"/>
      <c r="X259" s="247"/>
      <c r="Y259" s="245" t="str">
        <f>IF(I259="","",IFERROR(VLOOKUP(I259,参加者名簿!$C$12:$H$61,4,FALSE),IFERROR(VLOOKUP(I259,他団体選手登録票!$C$12:$H$31,4,FALSE),"ERROR!!")))</f>
        <v/>
      </c>
      <c r="Z259" s="246"/>
      <c r="AA259" s="246"/>
      <c r="AB259" s="247"/>
      <c r="AC259" s="245" t="str">
        <f>IF(M259="","",IFERROR(VLOOKUP(M259,参加者名簿!$C$12:$H$61,4,FALSE),IFERROR(VLOOKUP(M259,他団体選手登録票!$C$12:$H$31,4,FALSE),"ERROR!!")))</f>
        <v/>
      </c>
      <c r="AD259" s="246"/>
      <c r="AE259" s="246"/>
      <c r="AF259" s="247"/>
      <c r="AG259" s="245" t="str">
        <f>IF(Q259="","",IFERROR(VLOOKUP(Q259,参加者名簿!$C$12:$H$61,4,FALSE),IFERROR(VLOOKUP(Q259,他団体選手登録票!$C$12:$H$31,4,FALSE),"ERROR!!")))</f>
        <v/>
      </c>
      <c r="AH259" s="246"/>
      <c r="AI259" s="246"/>
      <c r="AJ259" s="247"/>
      <c r="AK259" s="92">
        <v>1</v>
      </c>
      <c r="AL259" s="236" t="str">
        <f>IFERROR(IF(COUNTIF(参加者名簿!$C$12:$E$111,E259),参加申込書本紙!$D$8,VLOOKUP(E259,他団体選手登録票!$C$12:$I$31,7,FALSE)),"")</f>
        <v/>
      </c>
      <c r="AM259" s="237"/>
      <c r="AN259" s="238"/>
      <c r="AO259" s="92">
        <v>2</v>
      </c>
      <c r="AP259" s="236" t="str">
        <f>IFERROR(IF(COUNTIF(参加者名簿!$C$12:$E$111,I259),参加申込書本紙!$D$8,VLOOKUP(I259,他団体選手登録票!$C$12:$I$31,7,FALSE)),"")</f>
        <v/>
      </c>
      <c r="AQ259" s="237"/>
      <c r="AR259" s="238"/>
      <c r="AS259" s="92">
        <v>3</v>
      </c>
      <c r="AT259" s="236" t="str">
        <f>IFERROR(IF(COUNTIF(参加者名簿!$C$12:$E$111,M259),参加申込書本紙!$D$8,VLOOKUP(M259,他団体選手登録票!$C$12:$I$31,7,FALSE)),"")</f>
        <v/>
      </c>
      <c r="AU259" s="237"/>
      <c r="AV259" s="238"/>
      <c r="AW259" s="92">
        <v>4</v>
      </c>
      <c r="AX259" s="236" t="str">
        <f>IFERROR(IF(COUNTIF(参加者名簿!$C$12:$E$111,Q259),参加申込書本紙!$D$8,VLOOKUP(Q259,他団体選手登録票!$C$12:$I$31,7,FALSE)),"")</f>
        <v/>
      </c>
      <c r="AY259" s="237"/>
      <c r="AZ259" s="238"/>
      <c r="BA259" s="24" t="s">
        <v>24</v>
      </c>
      <c r="BB259" s="93" t="str">
        <f>IF(BA259="相手方",0,IF(BA259="当方",COUNT(E259:T259),IF(BA259="個々",COUNTIF(AK259:AZ259,参加申込書本紙!$D$8),"")))</f>
        <v/>
      </c>
      <c r="BC259" s="25"/>
    </row>
    <row r="260" spans="1:55" ht="21.65" customHeight="1" thickBot="1" x14ac:dyDescent="0.6">
      <c r="A260" s="11"/>
      <c r="B260" s="91">
        <v>244</v>
      </c>
      <c r="C260" s="22"/>
      <c r="D260" s="23"/>
      <c r="E260" s="239"/>
      <c r="F260" s="240"/>
      <c r="G260" s="240"/>
      <c r="H260" s="241"/>
      <c r="I260" s="242"/>
      <c r="J260" s="243"/>
      <c r="K260" s="243"/>
      <c r="L260" s="244"/>
      <c r="M260" s="242"/>
      <c r="N260" s="243"/>
      <c r="O260" s="243"/>
      <c r="P260" s="244"/>
      <c r="Q260" s="242"/>
      <c r="R260" s="243"/>
      <c r="S260" s="243"/>
      <c r="T260" s="239"/>
      <c r="U260" s="245" t="str">
        <f>IF(E260="","",IFERROR(VLOOKUP(E260,参加者名簿!$C$12:$H$111,4,FALSE),IFERROR(VLOOKUP(E260,他団体選手登録票!$C$12:$H$31,4,FALSE),"ERROR!!")))</f>
        <v/>
      </c>
      <c r="V260" s="246"/>
      <c r="W260" s="246"/>
      <c r="X260" s="247"/>
      <c r="Y260" s="245" t="str">
        <f>IF(I260="","",IFERROR(VLOOKUP(I260,参加者名簿!$C$12:$H$61,4,FALSE),IFERROR(VLOOKUP(I260,他団体選手登録票!$C$12:$H$31,4,FALSE),"ERROR!!")))</f>
        <v/>
      </c>
      <c r="Z260" s="246"/>
      <c r="AA260" s="246"/>
      <c r="AB260" s="247"/>
      <c r="AC260" s="245" t="str">
        <f>IF(M260="","",IFERROR(VLOOKUP(M260,参加者名簿!$C$12:$H$61,4,FALSE),IFERROR(VLOOKUP(M260,他団体選手登録票!$C$12:$H$31,4,FALSE),"ERROR!!")))</f>
        <v/>
      </c>
      <c r="AD260" s="246"/>
      <c r="AE260" s="246"/>
      <c r="AF260" s="247"/>
      <c r="AG260" s="245" t="str">
        <f>IF(Q260="","",IFERROR(VLOOKUP(Q260,参加者名簿!$C$12:$H$61,4,FALSE),IFERROR(VLOOKUP(Q260,他団体選手登録票!$C$12:$H$31,4,FALSE),"ERROR!!")))</f>
        <v/>
      </c>
      <c r="AH260" s="246"/>
      <c r="AI260" s="246"/>
      <c r="AJ260" s="247"/>
      <c r="AK260" s="92">
        <v>1</v>
      </c>
      <c r="AL260" s="236" t="str">
        <f>IFERROR(IF(COUNTIF(参加者名簿!$C$12:$E$111,E260),参加申込書本紙!$D$8,VLOOKUP(E260,他団体選手登録票!$C$12:$I$31,7,FALSE)),"")</f>
        <v/>
      </c>
      <c r="AM260" s="237"/>
      <c r="AN260" s="238"/>
      <c r="AO260" s="92">
        <v>2</v>
      </c>
      <c r="AP260" s="236" t="str">
        <f>IFERROR(IF(COUNTIF(参加者名簿!$C$12:$E$111,I260),参加申込書本紙!$D$8,VLOOKUP(I260,他団体選手登録票!$C$12:$I$31,7,FALSE)),"")</f>
        <v/>
      </c>
      <c r="AQ260" s="237"/>
      <c r="AR260" s="238"/>
      <c r="AS260" s="92">
        <v>3</v>
      </c>
      <c r="AT260" s="236" t="str">
        <f>IFERROR(IF(COUNTIF(参加者名簿!$C$12:$E$111,M260),参加申込書本紙!$D$8,VLOOKUP(M260,他団体選手登録票!$C$12:$I$31,7,FALSE)),"")</f>
        <v/>
      </c>
      <c r="AU260" s="237"/>
      <c r="AV260" s="238"/>
      <c r="AW260" s="92">
        <v>4</v>
      </c>
      <c r="AX260" s="236" t="str">
        <f>IFERROR(IF(COUNTIF(参加者名簿!$C$12:$E$111,Q260),参加申込書本紙!$D$8,VLOOKUP(Q260,他団体選手登録票!$C$12:$I$31,7,FALSE)),"")</f>
        <v/>
      </c>
      <c r="AY260" s="237"/>
      <c r="AZ260" s="238"/>
      <c r="BA260" s="24" t="s">
        <v>24</v>
      </c>
      <c r="BB260" s="93" t="str">
        <f>IF(BA260="相手方",0,IF(BA260="当方",COUNT(E260:T260),IF(BA260="個々",COUNTIF(AK260:AZ260,参加申込書本紙!$D$8),"")))</f>
        <v/>
      </c>
      <c r="BC260" s="25"/>
    </row>
    <row r="261" spans="1:55" ht="21.65" customHeight="1" thickBot="1" x14ac:dyDescent="0.6">
      <c r="A261" s="11"/>
      <c r="B261" s="91">
        <v>245</v>
      </c>
      <c r="C261" s="22"/>
      <c r="D261" s="23"/>
      <c r="E261" s="239"/>
      <c r="F261" s="240"/>
      <c r="G261" s="240"/>
      <c r="H261" s="241"/>
      <c r="I261" s="242"/>
      <c r="J261" s="243"/>
      <c r="K261" s="243"/>
      <c r="L261" s="244"/>
      <c r="M261" s="242"/>
      <c r="N261" s="243"/>
      <c r="O261" s="243"/>
      <c r="P261" s="244"/>
      <c r="Q261" s="242"/>
      <c r="R261" s="243"/>
      <c r="S261" s="243"/>
      <c r="T261" s="239"/>
      <c r="U261" s="245" t="str">
        <f>IF(E261="","",IFERROR(VLOOKUP(E261,参加者名簿!$C$12:$H$111,4,FALSE),IFERROR(VLOOKUP(E261,他団体選手登録票!$C$12:$H$31,4,FALSE),"ERROR!!")))</f>
        <v/>
      </c>
      <c r="V261" s="246"/>
      <c r="W261" s="246"/>
      <c r="X261" s="247"/>
      <c r="Y261" s="245" t="str">
        <f>IF(I261="","",IFERROR(VLOOKUP(I261,参加者名簿!$C$12:$H$61,4,FALSE),IFERROR(VLOOKUP(I261,他団体選手登録票!$C$12:$H$31,4,FALSE),"ERROR!!")))</f>
        <v/>
      </c>
      <c r="Z261" s="246"/>
      <c r="AA261" s="246"/>
      <c r="AB261" s="247"/>
      <c r="AC261" s="245" t="str">
        <f>IF(M261="","",IFERROR(VLOOKUP(M261,参加者名簿!$C$12:$H$61,4,FALSE),IFERROR(VLOOKUP(M261,他団体選手登録票!$C$12:$H$31,4,FALSE),"ERROR!!")))</f>
        <v/>
      </c>
      <c r="AD261" s="246"/>
      <c r="AE261" s="246"/>
      <c r="AF261" s="247"/>
      <c r="AG261" s="245" t="str">
        <f>IF(Q261="","",IFERROR(VLOOKUP(Q261,参加者名簿!$C$12:$H$61,4,FALSE),IFERROR(VLOOKUP(Q261,他団体選手登録票!$C$12:$H$31,4,FALSE),"ERROR!!")))</f>
        <v/>
      </c>
      <c r="AH261" s="246"/>
      <c r="AI261" s="246"/>
      <c r="AJ261" s="247"/>
      <c r="AK261" s="92">
        <v>1</v>
      </c>
      <c r="AL261" s="236" t="str">
        <f>IFERROR(IF(COUNTIF(参加者名簿!$C$12:$E$111,E261),参加申込書本紙!$D$8,VLOOKUP(E261,他団体選手登録票!$C$12:$I$31,7,FALSE)),"")</f>
        <v/>
      </c>
      <c r="AM261" s="237"/>
      <c r="AN261" s="238"/>
      <c r="AO261" s="92">
        <v>2</v>
      </c>
      <c r="AP261" s="236" t="str">
        <f>IFERROR(IF(COUNTIF(参加者名簿!$C$12:$E$111,I261),参加申込書本紙!$D$8,VLOOKUP(I261,他団体選手登録票!$C$12:$I$31,7,FALSE)),"")</f>
        <v/>
      </c>
      <c r="AQ261" s="237"/>
      <c r="AR261" s="238"/>
      <c r="AS261" s="92">
        <v>3</v>
      </c>
      <c r="AT261" s="236" t="str">
        <f>IFERROR(IF(COUNTIF(参加者名簿!$C$12:$E$111,M261),参加申込書本紙!$D$8,VLOOKUP(M261,他団体選手登録票!$C$12:$I$31,7,FALSE)),"")</f>
        <v/>
      </c>
      <c r="AU261" s="237"/>
      <c r="AV261" s="238"/>
      <c r="AW261" s="92">
        <v>4</v>
      </c>
      <c r="AX261" s="236" t="str">
        <f>IFERROR(IF(COUNTIF(参加者名簿!$C$12:$E$111,Q261),参加申込書本紙!$D$8,VLOOKUP(Q261,他団体選手登録票!$C$12:$I$31,7,FALSE)),"")</f>
        <v/>
      </c>
      <c r="AY261" s="237"/>
      <c r="AZ261" s="238"/>
      <c r="BA261" s="24" t="s">
        <v>24</v>
      </c>
      <c r="BB261" s="93" t="str">
        <f>IF(BA261="相手方",0,IF(BA261="当方",COUNT(E261:T261),IF(BA261="個々",COUNTIF(AK261:AZ261,参加申込書本紙!$D$8),"")))</f>
        <v/>
      </c>
      <c r="BC261" s="25"/>
    </row>
    <row r="262" spans="1:55" ht="21.65" customHeight="1" thickBot="1" x14ac:dyDescent="0.6">
      <c r="A262" s="11"/>
      <c r="B262" s="91">
        <v>246</v>
      </c>
      <c r="C262" s="22"/>
      <c r="D262" s="23"/>
      <c r="E262" s="239"/>
      <c r="F262" s="240"/>
      <c r="G262" s="240"/>
      <c r="H262" s="241"/>
      <c r="I262" s="242"/>
      <c r="J262" s="243"/>
      <c r="K262" s="243"/>
      <c r="L262" s="244"/>
      <c r="M262" s="242"/>
      <c r="N262" s="243"/>
      <c r="O262" s="243"/>
      <c r="P262" s="244"/>
      <c r="Q262" s="242"/>
      <c r="R262" s="243"/>
      <c r="S262" s="243"/>
      <c r="T262" s="239"/>
      <c r="U262" s="245" t="str">
        <f>IF(E262="","",IFERROR(VLOOKUP(E262,参加者名簿!$C$12:$H$111,4,FALSE),IFERROR(VLOOKUP(E262,他団体選手登録票!$C$12:$H$31,4,FALSE),"ERROR!!")))</f>
        <v/>
      </c>
      <c r="V262" s="246"/>
      <c r="W262" s="246"/>
      <c r="X262" s="247"/>
      <c r="Y262" s="245" t="str">
        <f>IF(I262="","",IFERROR(VLOOKUP(I262,参加者名簿!$C$12:$H$61,4,FALSE),IFERROR(VLOOKUP(I262,他団体選手登録票!$C$12:$H$31,4,FALSE),"ERROR!!")))</f>
        <v/>
      </c>
      <c r="Z262" s="246"/>
      <c r="AA262" s="246"/>
      <c r="AB262" s="247"/>
      <c r="AC262" s="245" t="str">
        <f>IF(M262="","",IFERROR(VLOOKUP(M262,参加者名簿!$C$12:$H$61,4,FALSE),IFERROR(VLOOKUP(M262,他団体選手登録票!$C$12:$H$31,4,FALSE),"ERROR!!")))</f>
        <v/>
      </c>
      <c r="AD262" s="246"/>
      <c r="AE262" s="246"/>
      <c r="AF262" s="247"/>
      <c r="AG262" s="245" t="str">
        <f>IF(Q262="","",IFERROR(VLOOKUP(Q262,参加者名簿!$C$12:$H$61,4,FALSE),IFERROR(VLOOKUP(Q262,他団体選手登録票!$C$12:$H$31,4,FALSE),"ERROR!!")))</f>
        <v/>
      </c>
      <c r="AH262" s="246"/>
      <c r="AI262" s="246"/>
      <c r="AJ262" s="247"/>
      <c r="AK262" s="92">
        <v>1</v>
      </c>
      <c r="AL262" s="236" t="str">
        <f>IFERROR(IF(COUNTIF(参加者名簿!$C$12:$E$111,E262),参加申込書本紙!$D$8,VLOOKUP(E262,他団体選手登録票!$C$12:$I$31,7,FALSE)),"")</f>
        <v/>
      </c>
      <c r="AM262" s="237"/>
      <c r="AN262" s="238"/>
      <c r="AO262" s="92">
        <v>2</v>
      </c>
      <c r="AP262" s="236" t="str">
        <f>IFERROR(IF(COUNTIF(参加者名簿!$C$12:$E$111,I262),参加申込書本紙!$D$8,VLOOKUP(I262,他団体選手登録票!$C$12:$I$31,7,FALSE)),"")</f>
        <v/>
      </c>
      <c r="AQ262" s="237"/>
      <c r="AR262" s="238"/>
      <c r="AS262" s="92">
        <v>3</v>
      </c>
      <c r="AT262" s="236" t="str">
        <f>IFERROR(IF(COUNTIF(参加者名簿!$C$12:$E$111,M262),参加申込書本紙!$D$8,VLOOKUP(M262,他団体選手登録票!$C$12:$I$31,7,FALSE)),"")</f>
        <v/>
      </c>
      <c r="AU262" s="237"/>
      <c r="AV262" s="238"/>
      <c r="AW262" s="92">
        <v>4</v>
      </c>
      <c r="AX262" s="236" t="str">
        <f>IFERROR(IF(COUNTIF(参加者名簿!$C$12:$E$111,Q262),参加申込書本紙!$D$8,VLOOKUP(Q262,他団体選手登録票!$C$12:$I$31,7,FALSE)),"")</f>
        <v/>
      </c>
      <c r="AY262" s="237"/>
      <c r="AZ262" s="238"/>
      <c r="BA262" s="24" t="s">
        <v>24</v>
      </c>
      <c r="BB262" s="93" t="str">
        <f>IF(BA262="相手方",0,IF(BA262="当方",COUNT(E262:T262),IF(BA262="個々",COUNTIF(AK262:AZ262,参加申込書本紙!$D$8),"")))</f>
        <v/>
      </c>
      <c r="BC262" s="25"/>
    </row>
    <row r="263" spans="1:55" ht="21.65" customHeight="1" thickBot="1" x14ac:dyDescent="0.6">
      <c r="A263" s="11"/>
      <c r="B263" s="91">
        <v>247</v>
      </c>
      <c r="C263" s="22"/>
      <c r="D263" s="23"/>
      <c r="E263" s="239"/>
      <c r="F263" s="240"/>
      <c r="G263" s="240"/>
      <c r="H263" s="241"/>
      <c r="I263" s="242"/>
      <c r="J263" s="243"/>
      <c r="K263" s="243"/>
      <c r="L263" s="244"/>
      <c r="M263" s="242"/>
      <c r="N263" s="243"/>
      <c r="O263" s="243"/>
      <c r="P263" s="244"/>
      <c r="Q263" s="242"/>
      <c r="R263" s="243"/>
      <c r="S263" s="243"/>
      <c r="T263" s="239"/>
      <c r="U263" s="245" t="str">
        <f>IF(E263="","",IFERROR(VLOOKUP(E263,参加者名簿!$C$12:$H$111,4,FALSE),IFERROR(VLOOKUP(E263,他団体選手登録票!$C$12:$H$31,4,FALSE),"ERROR!!")))</f>
        <v/>
      </c>
      <c r="V263" s="246"/>
      <c r="W263" s="246"/>
      <c r="X263" s="247"/>
      <c r="Y263" s="245" t="str">
        <f>IF(I263="","",IFERROR(VLOOKUP(I263,参加者名簿!$C$12:$H$61,4,FALSE),IFERROR(VLOOKUP(I263,他団体選手登録票!$C$12:$H$31,4,FALSE),"ERROR!!")))</f>
        <v/>
      </c>
      <c r="Z263" s="246"/>
      <c r="AA263" s="246"/>
      <c r="AB263" s="247"/>
      <c r="AC263" s="245" t="str">
        <f>IF(M263="","",IFERROR(VLOOKUP(M263,参加者名簿!$C$12:$H$61,4,FALSE),IFERROR(VLOOKUP(M263,他団体選手登録票!$C$12:$H$31,4,FALSE),"ERROR!!")))</f>
        <v/>
      </c>
      <c r="AD263" s="246"/>
      <c r="AE263" s="246"/>
      <c r="AF263" s="247"/>
      <c r="AG263" s="245" t="str">
        <f>IF(Q263="","",IFERROR(VLOOKUP(Q263,参加者名簿!$C$12:$H$61,4,FALSE),IFERROR(VLOOKUP(Q263,他団体選手登録票!$C$12:$H$31,4,FALSE),"ERROR!!")))</f>
        <v/>
      </c>
      <c r="AH263" s="246"/>
      <c r="AI263" s="246"/>
      <c r="AJ263" s="247"/>
      <c r="AK263" s="92">
        <v>1</v>
      </c>
      <c r="AL263" s="236" t="str">
        <f>IFERROR(IF(COUNTIF(参加者名簿!$C$12:$E$111,E263),参加申込書本紙!$D$8,VLOOKUP(E263,他団体選手登録票!$C$12:$I$31,7,FALSE)),"")</f>
        <v/>
      </c>
      <c r="AM263" s="237"/>
      <c r="AN263" s="238"/>
      <c r="AO263" s="92">
        <v>2</v>
      </c>
      <c r="AP263" s="236" t="str">
        <f>IFERROR(IF(COUNTIF(参加者名簿!$C$12:$E$111,I263),参加申込書本紙!$D$8,VLOOKUP(I263,他団体選手登録票!$C$12:$I$31,7,FALSE)),"")</f>
        <v/>
      </c>
      <c r="AQ263" s="237"/>
      <c r="AR263" s="238"/>
      <c r="AS263" s="92">
        <v>3</v>
      </c>
      <c r="AT263" s="236" t="str">
        <f>IFERROR(IF(COUNTIF(参加者名簿!$C$12:$E$111,M263),参加申込書本紙!$D$8,VLOOKUP(M263,他団体選手登録票!$C$12:$I$31,7,FALSE)),"")</f>
        <v/>
      </c>
      <c r="AU263" s="237"/>
      <c r="AV263" s="238"/>
      <c r="AW263" s="92">
        <v>4</v>
      </c>
      <c r="AX263" s="236" t="str">
        <f>IFERROR(IF(COUNTIF(参加者名簿!$C$12:$E$111,Q263),参加申込書本紙!$D$8,VLOOKUP(Q263,他団体選手登録票!$C$12:$I$31,7,FALSE)),"")</f>
        <v/>
      </c>
      <c r="AY263" s="237"/>
      <c r="AZ263" s="238"/>
      <c r="BA263" s="24" t="s">
        <v>24</v>
      </c>
      <c r="BB263" s="93" t="str">
        <f>IF(BA263="相手方",0,IF(BA263="当方",COUNT(E263:T263),IF(BA263="個々",COUNTIF(AK263:AZ263,参加申込書本紙!$D$8),"")))</f>
        <v/>
      </c>
      <c r="BC263" s="25"/>
    </row>
    <row r="264" spans="1:55" ht="21.65" customHeight="1" thickBot="1" x14ac:dyDescent="0.6">
      <c r="A264" s="11"/>
      <c r="B264" s="91">
        <v>248</v>
      </c>
      <c r="C264" s="22"/>
      <c r="D264" s="23"/>
      <c r="E264" s="239"/>
      <c r="F264" s="240"/>
      <c r="G264" s="240"/>
      <c r="H264" s="241"/>
      <c r="I264" s="242"/>
      <c r="J264" s="243"/>
      <c r="K264" s="243"/>
      <c r="L264" s="244"/>
      <c r="M264" s="242"/>
      <c r="N264" s="243"/>
      <c r="O264" s="243"/>
      <c r="P264" s="244"/>
      <c r="Q264" s="242"/>
      <c r="R264" s="243"/>
      <c r="S264" s="243"/>
      <c r="T264" s="239"/>
      <c r="U264" s="245" t="str">
        <f>IF(E264="","",IFERROR(VLOOKUP(E264,参加者名簿!$C$12:$H$111,4,FALSE),IFERROR(VLOOKUP(E264,他団体選手登録票!$C$12:$H$31,4,FALSE),"ERROR!!")))</f>
        <v/>
      </c>
      <c r="V264" s="246"/>
      <c r="W264" s="246"/>
      <c r="X264" s="247"/>
      <c r="Y264" s="245" t="str">
        <f>IF(I264="","",IFERROR(VLOOKUP(I264,参加者名簿!$C$12:$H$61,4,FALSE),IFERROR(VLOOKUP(I264,他団体選手登録票!$C$12:$H$31,4,FALSE),"ERROR!!")))</f>
        <v/>
      </c>
      <c r="Z264" s="246"/>
      <c r="AA264" s="246"/>
      <c r="AB264" s="247"/>
      <c r="AC264" s="245" t="str">
        <f>IF(M264="","",IFERROR(VLOOKUP(M264,参加者名簿!$C$12:$H$61,4,FALSE),IFERROR(VLOOKUP(M264,他団体選手登録票!$C$12:$H$31,4,FALSE),"ERROR!!")))</f>
        <v/>
      </c>
      <c r="AD264" s="246"/>
      <c r="AE264" s="246"/>
      <c r="AF264" s="247"/>
      <c r="AG264" s="245" t="str">
        <f>IF(Q264="","",IFERROR(VLOOKUP(Q264,参加者名簿!$C$12:$H$61,4,FALSE),IFERROR(VLOOKUP(Q264,他団体選手登録票!$C$12:$H$31,4,FALSE),"ERROR!!")))</f>
        <v/>
      </c>
      <c r="AH264" s="246"/>
      <c r="AI264" s="246"/>
      <c r="AJ264" s="247"/>
      <c r="AK264" s="92">
        <v>1</v>
      </c>
      <c r="AL264" s="236" t="str">
        <f>IFERROR(IF(COUNTIF(参加者名簿!$C$12:$E$111,E264),参加申込書本紙!$D$8,VLOOKUP(E264,他団体選手登録票!$C$12:$I$31,7,FALSE)),"")</f>
        <v/>
      </c>
      <c r="AM264" s="237"/>
      <c r="AN264" s="238"/>
      <c r="AO264" s="92">
        <v>2</v>
      </c>
      <c r="AP264" s="236" t="str">
        <f>IFERROR(IF(COUNTIF(参加者名簿!$C$12:$E$111,I264),参加申込書本紙!$D$8,VLOOKUP(I264,他団体選手登録票!$C$12:$I$31,7,FALSE)),"")</f>
        <v/>
      </c>
      <c r="AQ264" s="237"/>
      <c r="AR264" s="238"/>
      <c r="AS264" s="92">
        <v>3</v>
      </c>
      <c r="AT264" s="236" t="str">
        <f>IFERROR(IF(COUNTIF(参加者名簿!$C$12:$E$111,M264),参加申込書本紙!$D$8,VLOOKUP(M264,他団体選手登録票!$C$12:$I$31,7,FALSE)),"")</f>
        <v/>
      </c>
      <c r="AU264" s="237"/>
      <c r="AV264" s="238"/>
      <c r="AW264" s="92">
        <v>4</v>
      </c>
      <c r="AX264" s="236" t="str">
        <f>IFERROR(IF(COUNTIF(参加者名簿!$C$12:$E$111,Q264),参加申込書本紙!$D$8,VLOOKUP(Q264,他団体選手登録票!$C$12:$I$31,7,FALSE)),"")</f>
        <v/>
      </c>
      <c r="AY264" s="237"/>
      <c r="AZ264" s="238"/>
      <c r="BA264" s="24" t="s">
        <v>24</v>
      </c>
      <c r="BB264" s="93" t="str">
        <f>IF(BA264="相手方",0,IF(BA264="当方",COUNT(E264:T264),IF(BA264="個々",COUNTIF(AK264:AZ264,参加申込書本紙!$D$8),"")))</f>
        <v/>
      </c>
      <c r="BC264" s="25"/>
    </row>
    <row r="265" spans="1:55" ht="21.65" customHeight="1" thickBot="1" x14ac:dyDescent="0.6">
      <c r="A265" s="11"/>
      <c r="B265" s="91">
        <v>249</v>
      </c>
      <c r="C265" s="22"/>
      <c r="D265" s="23"/>
      <c r="E265" s="239"/>
      <c r="F265" s="240"/>
      <c r="G265" s="240"/>
      <c r="H265" s="241"/>
      <c r="I265" s="242"/>
      <c r="J265" s="243"/>
      <c r="K265" s="243"/>
      <c r="L265" s="244"/>
      <c r="M265" s="242"/>
      <c r="N265" s="243"/>
      <c r="O265" s="243"/>
      <c r="P265" s="244"/>
      <c r="Q265" s="242"/>
      <c r="R265" s="243"/>
      <c r="S265" s="243"/>
      <c r="T265" s="239"/>
      <c r="U265" s="245" t="str">
        <f>IF(E265="","",IFERROR(VLOOKUP(E265,参加者名簿!$C$12:$H$111,4,FALSE),IFERROR(VLOOKUP(E265,他団体選手登録票!$C$12:$H$31,4,FALSE),"ERROR!!")))</f>
        <v/>
      </c>
      <c r="V265" s="246"/>
      <c r="W265" s="246"/>
      <c r="X265" s="247"/>
      <c r="Y265" s="245" t="str">
        <f>IF(I265="","",IFERROR(VLOOKUP(I265,参加者名簿!$C$12:$H$61,4,FALSE),IFERROR(VLOOKUP(I265,他団体選手登録票!$C$12:$H$31,4,FALSE),"ERROR!!")))</f>
        <v/>
      </c>
      <c r="Z265" s="246"/>
      <c r="AA265" s="246"/>
      <c r="AB265" s="247"/>
      <c r="AC265" s="245" t="str">
        <f>IF(M265="","",IFERROR(VLOOKUP(M265,参加者名簿!$C$12:$H$61,4,FALSE),IFERROR(VLOOKUP(M265,他団体選手登録票!$C$12:$H$31,4,FALSE),"ERROR!!")))</f>
        <v/>
      </c>
      <c r="AD265" s="246"/>
      <c r="AE265" s="246"/>
      <c r="AF265" s="247"/>
      <c r="AG265" s="245" t="str">
        <f>IF(Q265="","",IFERROR(VLOOKUP(Q265,参加者名簿!$C$12:$H$61,4,FALSE),IFERROR(VLOOKUP(Q265,他団体選手登録票!$C$12:$H$31,4,FALSE),"ERROR!!")))</f>
        <v/>
      </c>
      <c r="AH265" s="246"/>
      <c r="AI265" s="246"/>
      <c r="AJ265" s="247"/>
      <c r="AK265" s="92">
        <v>1</v>
      </c>
      <c r="AL265" s="236" t="str">
        <f>IFERROR(IF(COUNTIF(参加者名簿!$C$12:$E$111,E265),参加申込書本紙!$D$8,VLOOKUP(E265,他団体選手登録票!$C$12:$I$31,7,FALSE)),"")</f>
        <v/>
      </c>
      <c r="AM265" s="237"/>
      <c r="AN265" s="238"/>
      <c r="AO265" s="92">
        <v>2</v>
      </c>
      <c r="AP265" s="236" t="str">
        <f>IFERROR(IF(COUNTIF(参加者名簿!$C$12:$E$111,I265),参加申込書本紙!$D$8,VLOOKUP(I265,他団体選手登録票!$C$12:$I$31,7,FALSE)),"")</f>
        <v/>
      </c>
      <c r="AQ265" s="237"/>
      <c r="AR265" s="238"/>
      <c r="AS265" s="92">
        <v>3</v>
      </c>
      <c r="AT265" s="236" t="str">
        <f>IFERROR(IF(COUNTIF(参加者名簿!$C$12:$E$111,M265),参加申込書本紙!$D$8,VLOOKUP(M265,他団体選手登録票!$C$12:$I$31,7,FALSE)),"")</f>
        <v/>
      </c>
      <c r="AU265" s="237"/>
      <c r="AV265" s="238"/>
      <c r="AW265" s="92">
        <v>4</v>
      </c>
      <c r="AX265" s="236" t="str">
        <f>IFERROR(IF(COUNTIF(参加者名簿!$C$12:$E$111,Q265),参加申込書本紙!$D$8,VLOOKUP(Q265,他団体選手登録票!$C$12:$I$31,7,FALSE)),"")</f>
        <v/>
      </c>
      <c r="AY265" s="237"/>
      <c r="AZ265" s="238"/>
      <c r="BA265" s="24" t="s">
        <v>24</v>
      </c>
      <c r="BB265" s="93" t="str">
        <f>IF(BA265="相手方",0,IF(BA265="当方",COUNT(E265:T265),IF(BA265="個々",COUNTIF(AK265:AZ265,参加申込書本紙!$D$8),"")))</f>
        <v/>
      </c>
      <c r="BC265" s="25"/>
    </row>
    <row r="266" spans="1:55" ht="21.65" customHeight="1" thickBot="1" x14ac:dyDescent="0.6">
      <c r="A266" s="11"/>
      <c r="B266" s="91">
        <v>250</v>
      </c>
      <c r="C266" s="22"/>
      <c r="D266" s="23"/>
      <c r="E266" s="239"/>
      <c r="F266" s="240"/>
      <c r="G266" s="240"/>
      <c r="H266" s="241"/>
      <c r="I266" s="242"/>
      <c r="J266" s="243"/>
      <c r="K266" s="243"/>
      <c r="L266" s="244"/>
      <c r="M266" s="242"/>
      <c r="N266" s="243"/>
      <c r="O266" s="243"/>
      <c r="P266" s="244"/>
      <c r="Q266" s="242"/>
      <c r="R266" s="243"/>
      <c r="S266" s="243"/>
      <c r="T266" s="239"/>
      <c r="U266" s="245" t="str">
        <f>IF(E266="","",IFERROR(VLOOKUP(E266,参加者名簿!$C$12:$H$111,4,FALSE),IFERROR(VLOOKUP(E266,他団体選手登録票!$C$12:$H$31,4,FALSE),"ERROR!!")))</f>
        <v/>
      </c>
      <c r="V266" s="246"/>
      <c r="W266" s="246"/>
      <c r="X266" s="247"/>
      <c r="Y266" s="245" t="str">
        <f>IF(I266="","",IFERROR(VLOOKUP(I266,参加者名簿!$C$12:$H$61,4,FALSE),IFERROR(VLOOKUP(I266,他団体選手登録票!$C$12:$H$31,4,FALSE),"ERROR!!")))</f>
        <v/>
      </c>
      <c r="Z266" s="246"/>
      <c r="AA266" s="246"/>
      <c r="AB266" s="247"/>
      <c r="AC266" s="245" t="str">
        <f>IF(M266="","",IFERROR(VLOOKUP(M266,参加者名簿!$C$12:$H$61,4,FALSE),IFERROR(VLOOKUP(M266,他団体選手登録票!$C$12:$H$31,4,FALSE),"ERROR!!")))</f>
        <v/>
      </c>
      <c r="AD266" s="246"/>
      <c r="AE266" s="246"/>
      <c r="AF266" s="247"/>
      <c r="AG266" s="245" t="str">
        <f>IF(Q266="","",IFERROR(VLOOKUP(Q266,参加者名簿!$C$12:$H$61,4,FALSE),IFERROR(VLOOKUP(Q266,他団体選手登録票!$C$12:$H$31,4,FALSE),"ERROR!!")))</f>
        <v/>
      </c>
      <c r="AH266" s="246"/>
      <c r="AI266" s="246"/>
      <c r="AJ266" s="247"/>
      <c r="AK266" s="92">
        <v>1</v>
      </c>
      <c r="AL266" s="236" t="str">
        <f>IFERROR(IF(COUNTIF(参加者名簿!$C$12:$E$111,E266),参加申込書本紙!$D$8,VLOOKUP(E266,他団体選手登録票!$C$12:$I$31,7,FALSE)),"")</f>
        <v/>
      </c>
      <c r="AM266" s="237"/>
      <c r="AN266" s="238"/>
      <c r="AO266" s="92">
        <v>2</v>
      </c>
      <c r="AP266" s="236" t="str">
        <f>IFERROR(IF(COUNTIF(参加者名簿!$C$12:$E$111,I266),参加申込書本紙!$D$8,VLOOKUP(I266,他団体選手登録票!$C$12:$I$31,7,FALSE)),"")</f>
        <v/>
      </c>
      <c r="AQ266" s="237"/>
      <c r="AR266" s="238"/>
      <c r="AS266" s="92">
        <v>3</v>
      </c>
      <c r="AT266" s="236" t="str">
        <f>IFERROR(IF(COUNTIF(参加者名簿!$C$12:$E$111,M266),参加申込書本紙!$D$8,VLOOKUP(M266,他団体選手登録票!$C$12:$I$31,7,FALSE)),"")</f>
        <v/>
      </c>
      <c r="AU266" s="237"/>
      <c r="AV266" s="238"/>
      <c r="AW266" s="92">
        <v>4</v>
      </c>
      <c r="AX266" s="236" t="str">
        <f>IFERROR(IF(COUNTIF(参加者名簿!$C$12:$E$111,Q266),参加申込書本紙!$D$8,VLOOKUP(Q266,他団体選手登録票!$C$12:$I$31,7,FALSE)),"")</f>
        <v/>
      </c>
      <c r="AY266" s="237"/>
      <c r="AZ266" s="238"/>
      <c r="BA266" s="24" t="s">
        <v>24</v>
      </c>
      <c r="BB266" s="93" t="str">
        <f>IF(BA266="相手方",0,IF(BA266="当方",COUNT(E266:T266),IF(BA266="個々",COUNTIF(AK266:AZ266,参加申込書本紙!$D$8),"")))</f>
        <v/>
      </c>
      <c r="BC266" s="25"/>
    </row>
    <row r="267" spans="1:55" ht="21.65" customHeight="1" thickBot="1" x14ac:dyDescent="0.6">
      <c r="A267" s="11"/>
      <c r="B267" s="91">
        <v>251</v>
      </c>
      <c r="C267" s="22"/>
      <c r="D267" s="23"/>
      <c r="E267" s="239"/>
      <c r="F267" s="240"/>
      <c r="G267" s="240"/>
      <c r="H267" s="241"/>
      <c r="I267" s="242"/>
      <c r="J267" s="243"/>
      <c r="K267" s="243"/>
      <c r="L267" s="244"/>
      <c r="M267" s="242"/>
      <c r="N267" s="243"/>
      <c r="O267" s="243"/>
      <c r="P267" s="244"/>
      <c r="Q267" s="242"/>
      <c r="R267" s="243"/>
      <c r="S267" s="243"/>
      <c r="T267" s="239"/>
      <c r="U267" s="245" t="str">
        <f>IF(E267="","",IFERROR(VLOOKUP(E267,参加者名簿!$C$12:$H$111,4,FALSE),IFERROR(VLOOKUP(E267,他団体選手登録票!$C$12:$H$31,4,FALSE),"ERROR!!")))</f>
        <v/>
      </c>
      <c r="V267" s="246"/>
      <c r="W267" s="246"/>
      <c r="X267" s="247"/>
      <c r="Y267" s="245" t="str">
        <f>IF(I267="","",IFERROR(VLOOKUP(I267,参加者名簿!$C$12:$H$61,4,FALSE),IFERROR(VLOOKUP(I267,他団体選手登録票!$C$12:$H$31,4,FALSE),"ERROR!!")))</f>
        <v/>
      </c>
      <c r="Z267" s="246"/>
      <c r="AA267" s="246"/>
      <c r="AB267" s="247"/>
      <c r="AC267" s="245" t="str">
        <f>IF(M267="","",IFERROR(VLOOKUP(M267,参加者名簿!$C$12:$H$61,4,FALSE),IFERROR(VLOOKUP(M267,他団体選手登録票!$C$12:$H$31,4,FALSE),"ERROR!!")))</f>
        <v/>
      </c>
      <c r="AD267" s="246"/>
      <c r="AE267" s="246"/>
      <c r="AF267" s="247"/>
      <c r="AG267" s="245" t="str">
        <f>IF(Q267="","",IFERROR(VLOOKUP(Q267,参加者名簿!$C$12:$H$61,4,FALSE),IFERROR(VLOOKUP(Q267,他団体選手登録票!$C$12:$H$31,4,FALSE),"ERROR!!")))</f>
        <v/>
      </c>
      <c r="AH267" s="246"/>
      <c r="AI267" s="246"/>
      <c r="AJ267" s="247"/>
      <c r="AK267" s="92">
        <v>1</v>
      </c>
      <c r="AL267" s="236" t="str">
        <f>IFERROR(IF(COUNTIF(参加者名簿!$C$12:$E$111,E267),参加申込書本紙!$D$8,VLOOKUP(E267,他団体選手登録票!$C$12:$I$31,7,FALSE)),"")</f>
        <v/>
      </c>
      <c r="AM267" s="237"/>
      <c r="AN267" s="238"/>
      <c r="AO267" s="92">
        <v>2</v>
      </c>
      <c r="AP267" s="236" t="str">
        <f>IFERROR(IF(COUNTIF(参加者名簿!$C$12:$E$111,I267),参加申込書本紙!$D$8,VLOOKUP(I267,他団体選手登録票!$C$12:$I$31,7,FALSE)),"")</f>
        <v/>
      </c>
      <c r="AQ267" s="237"/>
      <c r="AR267" s="238"/>
      <c r="AS267" s="92">
        <v>3</v>
      </c>
      <c r="AT267" s="236" t="str">
        <f>IFERROR(IF(COUNTIF(参加者名簿!$C$12:$E$111,M267),参加申込書本紙!$D$8,VLOOKUP(M267,他団体選手登録票!$C$12:$I$31,7,FALSE)),"")</f>
        <v/>
      </c>
      <c r="AU267" s="237"/>
      <c r="AV267" s="238"/>
      <c r="AW267" s="92">
        <v>4</v>
      </c>
      <c r="AX267" s="236" t="str">
        <f>IFERROR(IF(COUNTIF(参加者名簿!$C$12:$E$111,Q267),参加申込書本紙!$D$8,VLOOKUP(Q267,他団体選手登録票!$C$12:$I$31,7,FALSE)),"")</f>
        <v/>
      </c>
      <c r="AY267" s="237"/>
      <c r="AZ267" s="238"/>
      <c r="BA267" s="24" t="s">
        <v>24</v>
      </c>
      <c r="BB267" s="93" t="str">
        <f>IF(BA267="相手方",0,IF(BA267="当方",COUNT(E267:T267),IF(BA267="個々",COUNTIF(AK267:AZ267,参加申込書本紙!$D$8),"")))</f>
        <v/>
      </c>
      <c r="BC267" s="25"/>
    </row>
    <row r="268" spans="1:55" ht="21.65" customHeight="1" thickBot="1" x14ac:dyDescent="0.6">
      <c r="A268" s="11"/>
      <c r="B268" s="91">
        <v>252</v>
      </c>
      <c r="C268" s="22"/>
      <c r="D268" s="23"/>
      <c r="E268" s="239"/>
      <c r="F268" s="240"/>
      <c r="G268" s="240"/>
      <c r="H268" s="241"/>
      <c r="I268" s="242"/>
      <c r="J268" s="243"/>
      <c r="K268" s="243"/>
      <c r="L268" s="244"/>
      <c r="M268" s="242"/>
      <c r="N268" s="243"/>
      <c r="O268" s="243"/>
      <c r="P268" s="244"/>
      <c r="Q268" s="242"/>
      <c r="R268" s="243"/>
      <c r="S268" s="243"/>
      <c r="T268" s="239"/>
      <c r="U268" s="245" t="str">
        <f>IF(E268="","",IFERROR(VLOOKUP(E268,参加者名簿!$C$12:$H$111,4,FALSE),IFERROR(VLOOKUP(E268,他団体選手登録票!$C$12:$H$31,4,FALSE),"ERROR!!")))</f>
        <v/>
      </c>
      <c r="V268" s="246"/>
      <c r="W268" s="246"/>
      <c r="X268" s="247"/>
      <c r="Y268" s="245" t="str">
        <f>IF(I268="","",IFERROR(VLOOKUP(I268,参加者名簿!$C$12:$H$61,4,FALSE),IFERROR(VLOOKUP(I268,他団体選手登録票!$C$12:$H$31,4,FALSE),"ERROR!!")))</f>
        <v/>
      </c>
      <c r="Z268" s="246"/>
      <c r="AA268" s="246"/>
      <c r="AB268" s="247"/>
      <c r="AC268" s="245" t="str">
        <f>IF(M268="","",IFERROR(VLOOKUP(M268,参加者名簿!$C$12:$H$61,4,FALSE),IFERROR(VLOOKUP(M268,他団体選手登録票!$C$12:$H$31,4,FALSE),"ERROR!!")))</f>
        <v/>
      </c>
      <c r="AD268" s="246"/>
      <c r="AE268" s="246"/>
      <c r="AF268" s="247"/>
      <c r="AG268" s="245" t="str">
        <f>IF(Q268="","",IFERROR(VLOOKUP(Q268,参加者名簿!$C$12:$H$61,4,FALSE),IFERROR(VLOOKUP(Q268,他団体選手登録票!$C$12:$H$31,4,FALSE),"ERROR!!")))</f>
        <v/>
      </c>
      <c r="AH268" s="246"/>
      <c r="AI268" s="246"/>
      <c r="AJ268" s="247"/>
      <c r="AK268" s="92">
        <v>1</v>
      </c>
      <c r="AL268" s="236" t="str">
        <f>IFERROR(IF(COUNTIF(参加者名簿!$C$12:$E$111,E268),参加申込書本紙!$D$8,VLOOKUP(E268,他団体選手登録票!$C$12:$I$31,7,FALSE)),"")</f>
        <v/>
      </c>
      <c r="AM268" s="237"/>
      <c r="AN268" s="238"/>
      <c r="AO268" s="92">
        <v>2</v>
      </c>
      <c r="AP268" s="236" t="str">
        <f>IFERROR(IF(COUNTIF(参加者名簿!$C$12:$E$111,I268),参加申込書本紙!$D$8,VLOOKUP(I268,他団体選手登録票!$C$12:$I$31,7,FALSE)),"")</f>
        <v/>
      </c>
      <c r="AQ268" s="237"/>
      <c r="AR268" s="238"/>
      <c r="AS268" s="92">
        <v>3</v>
      </c>
      <c r="AT268" s="236" t="str">
        <f>IFERROR(IF(COUNTIF(参加者名簿!$C$12:$E$111,M268),参加申込書本紙!$D$8,VLOOKUP(M268,他団体選手登録票!$C$12:$I$31,7,FALSE)),"")</f>
        <v/>
      </c>
      <c r="AU268" s="237"/>
      <c r="AV268" s="238"/>
      <c r="AW268" s="92">
        <v>4</v>
      </c>
      <c r="AX268" s="236" t="str">
        <f>IFERROR(IF(COUNTIF(参加者名簿!$C$12:$E$111,Q268),参加申込書本紙!$D$8,VLOOKUP(Q268,他団体選手登録票!$C$12:$I$31,7,FALSE)),"")</f>
        <v/>
      </c>
      <c r="AY268" s="237"/>
      <c r="AZ268" s="238"/>
      <c r="BA268" s="24" t="s">
        <v>24</v>
      </c>
      <c r="BB268" s="93" t="str">
        <f>IF(BA268="相手方",0,IF(BA268="当方",COUNT(E268:T268),IF(BA268="個々",COUNTIF(AK268:AZ268,参加申込書本紙!$D$8),"")))</f>
        <v/>
      </c>
      <c r="BC268" s="25"/>
    </row>
    <row r="269" spans="1:55" ht="21.65" customHeight="1" thickBot="1" x14ac:dyDescent="0.6">
      <c r="A269" s="11"/>
      <c r="B269" s="91">
        <v>253</v>
      </c>
      <c r="C269" s="22"/>
      <c r="D269" s="23"/>
      <c r="E269" s="239"/>
      <c r="F269" s="240"/>
      <c r="G269" s="240"/>
      <c r="H269" s="241"/>
      <c r="I269" s="242"/>
      <c r="J269" s="243"/>
      <c r="K269" s="243"/>
      <c r="L269" s="244"/>
      <c r="M269" s="242"/>
      <c r="N269" s="243"/>
      <c r="O269" s="243"/>
      <c r="P269" s="244"/>
      <c r="Q269" s="242"/>
      <c r="R269" s="243"/>
      <c r="S269" s="243"/>
      <c r="T269" s="239"/>
      <c r="U269" s="245" t="str">
        <f>IF(E269="","",IFERROR(VLOOKUP(E269,参加者名簿!$C$12:$H$111,4,FALSE),IFERROR(VLOOKUP(E269,他団体選手登録票!$C$12:$H$31,4,FALSE),"ERROR!!")))</f>
        <v/>
      </c>
      <c r="V269" s="246"/>
      <c r="W269" s="246"/>
      <c r="X269" s="247"/>
      <c r="Y269" s="245" t="str">
        <f>IF(I269="","",IFERROR(VLOOKUP(I269,参加者名簿!$C$12:$H$61,4,FALSE),IFERROR(VLOOKUP(I269,他団体選手登録票!$C$12:$H$31,4,FALSE),"ERROR!!")))</f>
        <v/>
      </c>
      <c r="Z269" s="246"/>
      <c r="AA269" s="246"/>
      <c r="AB269" s="247"/>
      <c r="AC269" s="245" t="str">
        <f>IF(M269="","",IFERROR(VLOOKUP(M269,参加者名簿!$C$12:$H$61,4,FALSE),IFERROR(VLOOKUP(M269,他団体選手登録票!$C$12:$H$31,4,FALSE),"ERROR!!")))</f>
        <v/>
      </c>
      <c r="AD269" s="246"/>
      <c r="AE269" s="246"/>
      <c r="AF269" s="247"/>
      <c r="AG269" s="245" t="str">
        <f>IF(Q269="","",IFERROR(VLOOKUP(Q269,参加者名簿!$C$12:$H$61,4,FALSE),IFERROR(VLOOKUP(Q269,他団体選手登録票!$C$12:$H$31,4,FALSE),"ERROR!!")))</f>
        <v/>
      </c>
      <c r="AH269" s="246"/>
      <c r="AI269" s="246"/>
      <c r="AJ269" s="247"/>
      <c r="AK269" s="92">
        <v>1</v>
      </c>
      <c r="AL269" s="236" t="str">
        <f>IFERROR(IF(COUNTIF(参加者名簿!$C$12:$E$111,E269),参加申込書本紙!$D$8,VLOOKUP(E269,他団体選手登録票!$C$12:$I$31,7,FALSE)),"")</f>
        <v/>
      </c>
      <c r="AM269" s="237"/>
      <c r="AN269" s="238"/>
      <c r="AO269" s="92">
        <v>2</v>
      </c>
      <c r="AP269" s="236" t="str">
        <f>IFERROR(IF(COUNTIF(参加者名簿!$C$12:$E$111,I269),参加申込書本紙!$D$8,VLOOKUP(I269,他団体選手登録票!$C$12:$I$31,7,FALSE)),"")</f>
        <v/>
      </c>
      <c r="AQ269" s="237"/>
      <c r="AR269" s="238"/>
      <c r="AS269" s="92">
        <v>3</v>
      </c>
      <c r="AT269" s="236" t="str">
        <f>IFERROR(IF(COUNTIF(参加者名簿!$C$12:$E$111,M269),参加申込書本紙!$D$8,VLOOKUP(M269,他団体選手登録票!$C$12:$I$31,7,FALSE)),"")</f>
        <v/>
      </c>
      <c r="AU269" s="237"/>
      <c r="AV269" s="238"/>
      <c r="AW269" s="92">
        <v>4</v>
      </c>
      <c r="AX269" s="236" t="str">
        <f>IFERROR(IF(COUNTIF(参加者名簿!$C$12:$E$111,Q269),参加申込書本紙!$D$8,VLOOKUP(Q269,他団体選手登録票!$C$12:$I$31,7,FALSE)),"")</f>
        <v/>
      </c>
      <c r="AY269" s="237"/>
      <c r="AZ269" s="238"/>
      <c r="BA269" s="24" t="s">
        <v>24</v>
      </c>
      <c r="BB269" s="93" t="str">
        <f>IF(BA269="相手方",0,IF(BA269="当方",COUNT(E269:T269),IF(BA269="個々",COUNTIF(AK269:AZ269,参加申込書本紙!$D$8),"")))</f>
        <v/>
      </c>
      <c r="BC269" s="25"/>
    </row>
    <row r="270" spans="1:55" ht="21.65" customHeight="1" thickBot="1" x14ac:dyDescent="0.6">
      <c r="A270" s="11"/>
      <c r="B270" s="91">
        <v>254</v>
      </c>
      <c r="C270" s="22"/>
      <c r="D270" s="23"/>
      <c r="E270" s="239"/>
      <c r="F270" s="240"/>
      <c r="G270" s="240"/>
      <c r="H270" s="241"/>
      <c r="I270" s="242"/>
      <c r="J270" s="243"/>
      <c r="K270" s="243"/>
      <c r="L270" s="244"/>
      <c r="M270" s="242"/>
      <c r="N270" s="243"/>
      <c r="O270" s="243"/>
      <c r="P270" s="244"/>
      <c r="Q270" s="242"/>
      <c r="R270" s="243"/>
      <c r="S270" s="243"/>
      <c r="T270" s="239"/>
      <c r="U270" s="245" t="str">
        <f>IF(E270="","",IFERROR(VLOOKUP(E270,参加者名簿!$C$12:$H$111,4,FALSE),IFERROR(VLOOKUP(E270,他団体選手登録票!$C$12:$H$31,4,FALSE),"ERROR!!")))</f>
        <v/>
      </c>
      <c r="V270" s="246"/>
      <c r="W270" s="246"/>
      <c r="X270" s="247"/>
      <c r="Y270" s="245" t="str">
        <f>IF(I270="","",IFERROR(VLOOKUP(I270,参加者名簿!$C$12:$H$61,4,FALSE),IFERROR(VLOOKUP(I270,他団体選手登録票!$C$12:$H$31,4,FALSE),"ERROR!!")))</f>
        <v/>
      </c>
      <c r="Z270" s="246"/>
      <c r="AA270" s="246"/>
      <c r="AB270" s="247"/>
      <c r="AC270" s="245" t="str">
        <f>IF(M270="","",IFERROR(VLOOKUP(M270,参加者名簿!$C$12:$H$61,4,FALSE),IFERROR(VLOOKUP(M270,他団体選手登録票!$C$12:$H$31,4,FALSE),"ERROR!!")))</f>
        <v/>
      </c>
      <c r="AD270" s="246"/>
      <c r="AE270" s="246"/>
      <c r="AF270" s="247"/>
      <c r="AG270" s="245" t="str">
        <f>IF(Q270="","",IFERROR(VLOOKUP(Q270,参加者名簿!$C$12:$H$61,4,FALSE),IFERROR(VLOOKUP(Q270,他団体選手登録票!$C$12:$H$31,4,FALSE),"ERROR!!")))</f>
        <v/>
      </c>
      <c r="AH270" s="246"/>
      <c r="AI270" s="246"/>
      <c r="AJ270" s="247"/>
      <c r="AK270" s="92">
        <v>1</v>
      </c>
      <c r="AL270" s="236" t="str">
        <f>IFERROR(IF(COUNTIF(参加者名簿!$C$12:$E$111,E270),参加申込書本紙!$D$8,VLOOKUP(E270,他団体選手登録票!$C$12:$I$31,7,FALSE)),"")</f>
        <v/>
      </c>
      <c r="AM270" s="237"/>
      <c r="AN270" s="238"/>
      <c r="AO270" s="92">
        <v>2</v>
      </c>
      <c r="AP270" s="236" t="str">
        <f>IFERROR(IF(COUNTIF(参加者名簿!$C$12:$E$111,I270),参加申込書本紙!$D$8,VLOOKUP(I270,他団体選手登録票!$C$12:$I$31,7,FALSE)),"")</f>
        <v/>
      </c>
      <c r="AQ270" s="237"/>
      <c r="AR270" s="238"/>
      <c r="AS270" s="92">
        <v>3</v>
      </c>
      <c r="AT270" s="236" t="str">
        <f>IFERROR(IF(COUNTIF(参加者名簿!$C$12:$E$111,M270),参加申込書本紙!$D$8,VLOOKUP(M270,他団体選手登録票!$C$12:$I$31,7,FALSE)),"")</f>
        <v/>
      </c>
      <c r="AU270" s="237"/>
      <c r="AV270" s="238"/>
      <c r="AW270" s="92">
        <v>4</v>
      </c>
      <c r="AX270" s="236" t="str">
        <f>IFERROR(IF(COUNTIF(参加者名簿!$C$12:$E$111,Q270),参加申込書本紙!$D$8,VLOOKUP(Q270,他団体選手登録票!$C$12:$I$31,7,FALSE)),"")</f>
        <v/>
      </c>
      <c r="AY270" s="237"/>
      <c r="AZ270" s="238"/>
      <c r="BA270" s="24" t="s">
        <v>24</v>
      </c>
      <c r="BB270" s="93" t="str">
        <f>IF(BA270="相手方",0,IF(BA270="当方",COUNT(E270:T270),IF(BA270="個々",COUNTIF(AK270:AZ270,参加申込書本紙!$D$8),"")))</f>
        <v/>
      </c>
      <c r="BC270" s="25"/>
    </row>
    <row r="271" spans="1:55" ht="21.65" customHeight="1" thickBot="1" x14ac:dyDescent="0.6">
      <c r="A271" s="11"/>
      <c r="B271" s="91">
        <v>255</v>
      </c>
      <c r="C271" s="22"/>
      <c r="D271" s="23"/>
      <c r="E271" s="239"/>
      <c r="F271" s="240"/>
      <c r="G271" s="240"/>
      <c r="H271" s="241"/>
      <c r="I271" s="242"/>
      <c r="J271" s="243"/>
      <c r="K271" s="243"/>
      <c r="L271" s="244"/>
      <c r="M271" s="242"/>
      <c r="N271" s="243"/>
      <c r="O271" s="243"/>
      <c r="P271" s="244"/>
      <c r="Q271" s="242"/>
      <c r="R271" s="243"/>
      <c r="S271" s="243"/>
      <c r="T271" s="239"/>
      <c r="U271" s="245" t="str">
        <f>IF(E271="","",IFERROR(VLOOKUP(E271,参加者名簿!$C$12:$H$111,4,FALSE),IFERROR(VLOOKUP(E271,他団体選手登録票!$C$12:$H$31,4,FALSE),"ERROR!!")))</f>
        <v/>
      </c>
      <c r="V271" s="246"/>
      <c r="W271" s="246"/>
      <c r="X271" s="247"/>
      <c r="Y271" s="245" t="str">
        <f>IF(I271="","",IFERROR(VLOOKUP(I271,参加者名簿!$C$12:$H$61,4,FALSE),IFERROR(VLOOKUP(I271,他団体選手登録票!$C$12:$H$31,4,FALSE),"ERROR!!")))</f>
        <v/>
      </c>
      <c r="Z271" s="246"/>
      <c r="AA271" s="246"/>
      <c r="AB271" s="247"/>
      <c r="AC271" s="245" t="str">
        <f>IF(M271="","",IFERROR(VLOOKUP(M271,参加者名簿!$C$12:$H$61,4,FALSE),IFERROR(VLOOKUP(M271,他団体選手登録票!$C$12:$H$31,4,FALSE),"ERROR!!")))</f>
        <v/>
      </c>
      <c r="AD271" s="246"/>
      <c r="AE271" s="246"/>
      <c r="AF271" s="247"/>
      <c r="AG271" s="245" t="str">
        <f>IF(Q271="","",IFERROR(VLOOKUP(Q271,参加者名簿!$C$12:$H$61,4,FALSE),IFERROR(VLOOKUP(Q271,他団体選手登録票!$C$12:$H$31,4,FALSE),"ERROR!!")))</f>
        <v/>
      </c>
      <c r="AH271" s="246"/>
      <c r="AI271" s="246"/>
      <c r="AJ271" s="247"/>
      <c r="AK271" s="92">
        <v>1</v>
      </c>
      <c r="AL271" s="236" t="str">
        <f>IFERROR(IF(COUNTIF(参加者名簿!$C$12:$E$111,E271),参加申込書本紙!$D$8,VLOOKUP(E271,他団体選手登録票!$C$12:$I$31,7,FALSE)),"")</f>
        <v/>
      </c>
      <c r="AM271" s="237"/>
      <c r="AN271" s="238"/>
      <c r="AO271" s="92">
        <v>2</v>
      </c>
      <c r="AP271" s="236" t="str">
        <f>IFERROR(IF(COUNTIF(参加者名簿!$C$12:$E$111,I271),参加申込書本紙!$D$8,VLOOKUP(I271,他団体選手登録票!$C$12:$I$31,7,FALSE)),"")</f>
        <v/>
      </c>
      <c r="AQ271" s="237"/>
      <c r="AR271" s="238"/>
      <c r="AS271" s="92">
        <v>3</v>
      </c>
      <c r="AT271" s="236" t="str">
        <f>IFERROR(IF(COUNTIF(参加者名簿!$C$12:$E$111,M271),参加申込書本紙!$D$8,VLOOKUP(M271,他団体選手登録票!$C$12:$I$31,7,FALSE)),"")</f>
        <v/>
      </c>
      <c r="AU271" s="237"/>
      <c r="AV271" s="238"/>
      <c r="AW271" s="92">
        <v>4</v>
      </c>
      <c r="AX271" s="236" t="str">
        <f>IFERROR(IF(COUNTIF(参加者名簿!$C$12:$E$111,Q271),参加申込書本紙!$D$8,VLOOKUP(Q271,他団体選手登録票!$C$12:$I$31,7,FALSE)),"")</f>
        <v/>
      </c>
      <c r="AY271" s="237"/>
      <c r="AZ271" s="238"/>
      <c r="BA271" s="24" t="s">
        <v>24</v>
      </c>
      <c r="BB271" s="93" t="str">
        <f>IF(BA271="相手方",0,IF(BA271="当方",COUNT(E271:T271),IF(BA271="個々",COUNTIF(AK271:AZ271,参加申込書本紙!$D$8),"")))</f>
        <v/>
      </c>
      <c r="BC271" s="25"/>
    </row>
    <row r="272" spans="1:55" ht="21.65" customHeight="1" thickBot="1" x14ac:dyDescent="0.6">
      <c r="A272" s="11"/>
      <c r="B272" s="91">
        <v>256</v>
      </c>
      <c r="C272" s="22"/>
      <c r="D272" s="23"/>
      <c r="E272" s="239"/>
      <c r="F272" s="240"/>
      <c r="G272" s="240"/>
      <c r="H272" s="241"/>
      <c r="I272" s="242"/>
      <c r="J272" s="243"/>
      <c r="K272" s="243"/>
      <c r="L272" s="244"/>
      <c r="M272" s="242"/>
      <c r="N272" s="243"/>
      <c r="O272" s="243"/>
      <c r="P272" s="244"/>
      <c r="Q272" s="242"/>
      <c r="R272" s="243"/>
      <c r="S272" s="243"/>
      <c r="T272" s="239"/>
      <c r="U272" s="245" t="str">
        <f>IF(E272="","",IFERROR(VLOOKUP(E272,参加者名簿!$C$12:$H$111,4,FALSE),IFERROR(VLOOKUP(E272,他団体選手登録票!$C$12:$H$31,4,FALSE),"ERROR!!")))</f>
        <v/>
      </c>
      <c r="V272" s="246"/>
      <c r="W272" s="246"/>
      <c r="X272" s="247"/>
      <c r="Y272" s="245" t="str">
        <f>IF(I272="","",IFERROR(VLOOKUP(I272,参加者名簿!$C$12:$H$61,4,FALSE),IFERROR(VLOOKUP(I272,他団体選手登録票!$C$12:$H$31,4,FALSE),"ERROR!!")))</f>
        <v/>
      </c>
      <c r="Z272" s="246"/>
      <c r="AA272" s="246"/>
      <c r="AB272" s="247"/>
      <c r="AC272" s="245" t="str">
        <f>IF(M272="","",IFERROR(VLOOKUP(M272,参加者名簿!$C$12:$H$61,4,FALSE),IFERROR(VLOOKUP(M272,他団体選手登録票!$C$12:$H$31,4,FALSE),"ERROR!!")))</f>
        <v/>
      </c>
      <c r="AD272" s="246"/>
      <c r="AE272" s="246"/>
      <c r="AF272" s="247"/>
      <c r="AG272" s="245" t="str">
        <f>IF(Q272="","",IFERROR(VLOOKUP(Q272,参加者名簿!$C$12:$H$61,4,FALSE),IFERROR(VLOOKUP(Q272,他団体選手登録票!$C$12:$H$31,4,FALSE),"ERROR!!")))</f>
        <v/>
      </c>
      <c r="AH272" s="246"/>
      <c r="AI272" s="246"/>
      <c r="AJ272" s="247"/>
      <c r="AK272" s="92">
        <v>1</v>
      </c>
      <c r="AL272" s="236" t="str">
        <f>IFERROR(IF(COUNTIF(参加者名簿!$C$12:$E$111,E272),参加申込書本紙!$D$8,VLOOKUP(E272,他団体選手登録票!$C$12:$I$31,7,FALSE)),"")</f>
        <v/>
      </c>
      <c r="AM272" s="237"/>
      <c r="AN272" s="238"/>
      <c r="AO272" s="92">
        <v>2</v>
      </c>
      <c r="AP272" s="236" t="str">
        <f>IFERROR(IF(COUNTIF(参加者名簿!$C$12:$E$111,I272),参加申込書本紙!$D$8,VLOOKUP(I272,他団体選手登録票!$C$12:$I$31,7,FALSE)),"")</f>
        <v/>
      </c>
      <c r="AQ272" s="237"/>
      <c r="AR272" s="238"/>
      <c r="AS272" s="92">
        <v>3</v>
      </c>
      <c r="AT272" s="236" t="str">
        <f>IFERROR(IF(COUNTIF(参加者名簿!$C$12:$E$111,M272),参加申込書本紙!$D$8,VLOOKUP(M272,他団体選手登録票!$C$12:$I$31,7,FALSE)),"")</f>
        <v/>
      </c>
      <c r="AU272" s="237"/>
      <c r="AV272" s="238"/>
      <c r="AW272" s="92">
        <v>4</v>
      </c>
      <c r="AX272" s="236" t="str">
        <f>IFERROR(IF(COUNTIF(参加者名簿!$C$12:$E$111,Q272),参加申込書本紙!$D$8,VLOOKUP(Q272,他団体選手登録票!$C$12:$I$31,7,FALSE)),"")</f>
        <v/>
      </c>
      <c r="AY272" s="237"/>
      <c r="AZ272" s="238"/>
      <c r="BA272" s="24" t="s">
        <v>24</v>
      </c>
      <c r="BB272" s="93" t="str">
        <f>IF(BA272="相手方",0,IF(BA272="当方",COUNT(E272:T272),IF(BA272="個々",COUNTIF(AK272:AZ272,参加申込書本紙!$D$8),"")))</f>
        <v/>
      </c>
      <c r="BC272" s="25"/>
    </row>
    <row r="273" spans="1:55" ht="21.65" customHeight="1" thickBot="1" x14ac:dyDescent="0.6">
      <c r="A273" s="11"/>
      <c r="B273" s="91">
        <v>257</v>
      </c>
      <c r="C273" s="22"/>
      <c r="D273" s="23"/>
      <c r="E273" s="239"/>
      <c r="F273" s="240"/>
      <c r="G273" s="240"/>
      <c r="H273" s="241"/>
      <c r="I273" s="242"/>
      <c r="J273" s="243"/>
      <c r="K273" s="243"/>
      <c r="L273" s="244"/>
      <c r="M273" s="242"/>
      <c r="N273" s="243"/>
      <c r="O273" s="243"/>
      <c r="P273" s="244"/>
      <c r="Q273" s="242"/>
      <c r="R273" s="243"/>
      <c r="S273" s="243"/>
      <c r="T273" s="239"/>
      <c r="U273" s="245" t="str">
        <f>IF(E273="","",IFERROR(VLOOKUP(E273,参加者名簿!$C$12:$H$111,4,FALSE),IFERROR(VLOOKUP(E273,他団体選手登録票!$C$12:$H$31,4,FALSE),"ERROR!!")))</f>
        <v/>
      </c>
      <c r="V273" s="246"/>
      <c r="W273" s="246"/>
      <c r="X273" s="247"/>
      <c r="Y273" s="245" t="str">
        <f>IF(I273="","",IFERROR(VLOOKUP(I273,参加者名簿!$C$12:$H$61,4,FALSE),IFERROR(VLOOKUP(I273,他団体選手登録票!$C$12:$H$31,4,FALSE),"ERROR!!")))</f>
        <v/>
      </c>
      <c r="Z273" s="246"/>
      <c r="AA273" s="246"/>
      <c r="AB273" s="247"/>
      <c r="AC273" s="245" t="str">
        <f>IF(M273="","",IFERROR(VLOOKUP(M273,参加者名簿!$C$12:$H$61,4,FALSE),IFERROR(VLOOKUP(M273,他団体選手登録票!$C$12:$H$31,4,FALSE),"ERROR!!")))</f>
        <v/>
      </c>
      <c r="AD273" s="246"/>
      <c r="AE273" s="246"/>
      <c r="AF273" s="247"/>
      <c r="AG273" s="245" t="str">
        <f>IF(Q273="","",IFERROR(VLOOKUP(Q273,参加者名簿!$C$12:$H$61,4,FALSE),IFERROR(VLOOKUP(Q273,他団体選手登録票!$C$12:$H$31,4,FALSE),"ERROR!!")))</f>
        <v/>
      </c>
      <c r="AH273" s="246"/>
      <c r="AI273" s="246"/>
      <c r="AJ273" s="247"/>
      <c r="AK273" s="92">
        <v>1</v>
      </c>
      <c r="AL273" s="236" t="str">
        <f>IFERROR(IF(COUNTIF(参加者名簿!$C$12:$E$111,E273),参加申込書本紙!$D$8,VLOOKUP(E273,他団体選手登録票!$C$12:$I$31,7,FALSE)),"")</f>
        <v/>
      </c>
      <c r="AM273" s="237"/>
      <c r="AN273" s="238"/>
      <c r="AO273" s="92">
        <v>2</v>
      </c>
      <c r="AP273" s="236" t="str">
        <f>IFERROR(IF(COUNTIF(参加者名簿!$C$12:$E$111,I273),参加申込書本紙!$D$8,VLOOKUP(I273,他団体選手登録票!$C$12:$I$31,7,FALSE)),"")</f>
        <v/>
      </c>
      <c r="AQ273" s="237"/>
      <c r="AR273" s="238"/>
      <c r="AS273" s="92">
        <v>3</v>
      </c>
      <c r="AT273" s="236" t="str">
        <f>IFERROR(IF(COUNTIF(参加者名簿!$C$12:$E$111,M273),参加申込書本紙!$D$8,VLOOKUP(M273,他団体選手登録票!$C$12:$I$31,7,FALSE)),"")</f>
        <v/>
      </c>
      <c r="AU273" s="237"/>
      <c r="AV273" s="238"/>
      <c r="AW273" s="92">
        <v>4</v>
      </c>
      <c r="AX273" s="236" t="str">
        <f>IFERROR(IF(COUNTIF(参加者名簿!$C$12:$E$111,Q273),参加申込書本紙!$D$8,VLOOKUP(Q273,他団体選手登録票!$C$12:$I$31,7,FALSE)),"")</f>
        <v/>
      </c>
      <c r="AY273" s="237"/>
      <c r="AZ273" s="238"/>
      <c r="BA273" s="24" t="s">
        <v>24</v>
      </c>
      <c r="BB273" s="93" t="str">
        <f>IF(BA273="相手方",0,IF(BA273="当方",COUNT(E273:T273),IF(BA273="個々",COUNTIF(AK273:AZ273,参加申込書本紙!$D$8),"")))</f>
        <v/>
      </c>
      <c r="BC273" s="25"/>
    </row>
    <row r="274" spans="1:55" ht="21.65" customHeight="1" thickBot="1" x14ac:dyDescent="0.6">
      <c r="A274" s="11"/>
      <c r="B274" s="91">
        <v>258</v>
      </c>
      <c r="C274" s="22"/>
      <c r="D274" s="23"/>
      <c r="E274" s="239"/>
      <c r="F274" s="240"/>
      <c r="G274" s="240"/>
      <c r="H274" s="241"/>
      <c r="I274" s="242"/>
      <c r="J274" s="243"/>
      <c r="K274" s="243"/>
      <c r="L274" s="244"/>
      <c r="M274" s="242"/>
      <c r="N274" s="243"/>
      <c r="O274" s="243"/>
      <c r="P274" s="244"/>
      <c r="Q274" s="242"/>
      <c r="R274" s="243"/>
      <c r="S274" s="243"/>
      <c r="T274" s="239"/>
      <c r="U274" s="245" t="str">
        <f>IF(E274="","",IFERROR(VLOOKUP(E274,参加者名簿!$C$12:$H$111,4,FALSE),IFERROR(VLOOKUP(E274,他団体選手登録票!$C$12:$H$31,4,FALSE),"ERROR!!")))</f>
        <v/>
      </c>
      <c r="V274" s="246"/>
      <c r="W274" s="246"/>
      <c r="X274" s="247"/>
      <c r="Y274" s="245" t="str">
        <f>IF(I274="","",IFERROR(VLOOKUP(I274,参加者名簿!$C$12:$H$61,4,FALSE),IFERROR(VLOOKUP(I274,他団体選手登録票!$C$12:$H$31,4,FALSE),"ERROR!!")))</f>
        <v/>
      </c>
      <c r="Z274" s="246"/>
      <c r="AA274" s="246"/>
      <c r="AB274" s="247"/>
      <c r="AC274" s="245" t="str">
        <f>IF(M274="","",IFERROR(VLOOKUP(M274,参加者名簿!$C$12:$H$61,4,FALSE),IFERROR(VLOOKUP(M274,他団体選手登録票!$C$12:$H$31,4,FALSE),"ERROR!!")))</f>
        <v/>
      </c>
      <c r="AD274" s="246"/>
      <c r="AE274" s="246"/>
      <c r="AF274" s="247"/>
      <c r="AG274" s="245" t="str">
        <f>IF(Q274="","",IFERROR(VLOOKUP(Q274,参加者名簿!$C$12:$H$61,4,FALSE),IFERROR(VLOOKUP(Q274,他団体選手登録票!$C$12:$H$31,4,FALSE),"ERROR!!")))</f>
        <v/>
      </c>
      <c r="AH274" s="246"/>
      <c r="AI274" s="246"/>
      <c r="AJ274" s="247"/>
      <c r="AK274" s="92">
        <v>1</v>
      </c>
      <c r="AL274" s="236" t="str">
        <f>IFERROR(IF(COUNTIF(参加者名簿!$C$12:$E$111,E274),参加申込書本紙!$D$8,VLOOKUP(E274,他団体選手登録票!$C$12:$I$31,7,FALSE)),"")</f>
        <v/>
      </c>
      <c r="AM274" s="237"/>
      <c r="AN274" s="238"/>
      <c r="AO274" s="92">
        <v>2</v>
      </c>
      <c r="AP274" s="236" t="str">
        <f>IFERROR(IF(COUNTIF(参加者名簿!$C$12:$E$111,I274),参加申込書本紙!$D$8,VLOOKUP(I274,他団体選手登録票!$C$12:$I$31,7,FALSE)),"")</f>
        <v/>
      </c>
      <c r="AQ274" s="237"/>
      <c r="AR274" s="238"/>
      <c r="AS274" s="92">
        <v>3</v>
      </c>
      <c r="AT274" s="236" t="str">
        <f>IFERROR(IF(COUNTIF(参加者名簿!$C$12:$E$111,M274),参加申込書本紙!$D$8,VLOOKUP(M274,他団体選手登録票!$C$12:$I$31,7,FALSE)),"")</f>
        <v/>
      </c>
      <c r="AU274" s="237"/>
      <c r="AV274" s="238"/>
      <c r="AW274" s="92">
        <v>4</v>
      </c>
      <c r="AX274" s="236" t="str">
        <f>IFERROR(IF(COUNTIF(参加者名簿!$C$12:$E$111,Q274),参加申込書本紙!$D$8,VLOOKUP(Q274,他団体選手登録票!$C$12:$I$31,7,FALSE)),"")</f>
        <v/>
      </c>
      <c r="AY274" s="237"/>
      <c r="AZ274" s="238"/>
      <c r="BA274" s="24" t="s">
        <v>24</v>
      </c>
      <c r="BB274" s="93" t="str">
        <f>IF(BA274="相手方",0,IF(BA274="当方",COUNT(E274:T274),IF(BA274="個々",COUNTIF(AK274:AZ274,参加申込書本紙!$D$8),"")))</f>
        <v/>
      </c>
      <c r="BC274" s="25"/>
    </row>
    <row r="275" spans="1:55" ht="21.65" customHeight="1" thickBot="1" x14ac:dyDescent="0.6">
      <c r="A275" s="11"/>
      <c r="B275" s="91">
        <v>259</v>
      </c>
      <c r="C275" s="22"/>
      <c r="D275" s="23"/>
      <c r="E275" s="239"/>
      <c r="F275" s="240"/>
      <c r="G275" s="240"/>
      <c r="H275" s="241"/>
      <c r="I275" s="242"/>
      <c r="J275" s="243"/>
      <c r="K275" s="243"/>
      <c r="L275" s="244"/>
      <c r="M275" s="242"/>
      <c r="N275" s="243"/>
      <c r="O275" s="243"/>
      <c r="P275" s="244"/>
      <c r="Q275" s="242"/>
      <c r="R275" s="243"/>
      <c r="S275" s="243"/>
      <c r="T275" s="239"/>
      <c r="U275" s="245" t="str">
        <f>IF(E275="","",IFERROR(VLOOKUP(E275,参加者名簿!$C$12:$H$111,4,FALSE),IFERROR(VLOOKUP(E275,他団体選手登録票!$C$12:$H$31,4,FALSE),"ERROR!!")))</f>
        <v/>
      </c>
      <c r="V275" s="246"/>
      <c r="W275" s="246"/>
      <c r="X275" s="247"/>
      <c r="Y275" s="245" t="str">
        <f>IF(I275="","",IFERROR(VLOOKUP(I275,参加者名簿!$C$12:$H$61,4,FALSE),IFERROR(VLOOKUP(I275,他団体選手登録票!$C$12:$H$31,4,FALSE),"ERROR!!")))</f>
        <v/>
      </c>
      <c r="Z275" s="246"/>
      <c r="AA275" s="246"/>
      <c r="AB275" s="247"/>
      <c r="AC275" s="245" t="str">
        <f>IF(M275="","",IFERROR(VLOOKUP(M275,参加者名簿!$C$12:$H$61,4,FALSE),IFERROR(VLOOKUP(M275,他団体選手登録票!$C$12:$H$31,4,FALSE),"ERROR!!")))</f>
        <v/>
      </c>
      <c r="AD275" s="246"/>
      <c r="AE275" s="246"/>
      <c r="AF275" s="247"/>
      <c r="AG275" s="245" t="str">
        <f>IF(Q275="","",IFERROR(VLOOKUP(Q275,参加者名簿!$C$12:$H$61,4,FALSE),IFERROR(VLOOKUP(Q275,他団体選手登録票!$C$12:$H$31,4,FALSE),"ERROR!!")))</f>
        <v/>
      </c>
      <c r="AH275" s="246"/>
      <c r="AI275" s="246"/>
      <c r="AJ275" s="247"/>
      <c r="AK275" s="92">
        <v>1</v>
      </c>
      <c r="AL275" s="236" t="str">
        <f>IFERROR(IF(COUNTIF(参加者名簿!$C$12:$E$111,E275),参加申込書本紙!$D$8,VLOOKUP(E275,他団体選手登録票!$C$12:$I$31,7,FALSE)),"")</f>
        <v/>
      </c>
      <c r="AM275" s="237"/>
      <c r="AN275" s="238"/>
      <c r="AO275" s="92">
        <v>2</v>
      </c>
      <c r="AP275" s="236" t="str">
        <f>IFERROR(IF(COUNTIF(参加者名簿!$C$12:$E$111,I275),参加申込書本紙!$D$8,VLOOKUP(I275,他団体選手登録票!$C$12:$I$31,7,FALSE)),"")</f>
        <v/>
      </c>
      <c r="AQ275" s="237"/>
      <c r="AR275" s="238"/>
      <c r="AS275" s="92">
        <v>3</v>
      </c>
      <c r="AT275" s="236" t="str">
        <f>IFERROR(IF(COUNTIF(参加者名簿!$C$12:$E$111,M275),参加申込書本紙!$D$8,VLOOKUP(M275,他団体選手登録票!$C$12:$I$31,7,FALSE)),"")</f>
        <v/>
      </c>
      <c r="AU275" s="237"/>
      <c r="AV275" s="238"/>
      <c r="AW275" s="92">
        <v>4</v>
      </c>
      <c r="AX275" s="236" t="str">
        <f>IFERROR(IF(COUNTIF(参加者名簿!$C$12:$E$111,Q275),参加申込書本紙!$D$8,VLOOKUP(Q275,他団体選手登録票!$C$12:$I$31,7,FALSE)),"")</f>
        <v/>
      </c>
      <c r="AY275" s="237"/>
      <c r="AZ275" s="238"/>
      <c r="BA275" s="24" t="s">
        <v>24</v>
      </c>
      <c r="BB275" s="93" t="str">
        <f>IF(BA275="相手方",0,IF(BA275="当方",COUNT(E275:T275),IF(BA275="個々",COUNTIF(AK275:AZ275,参加申込書本紙!$D$8),"")))</f>
        <v/>
      </c>
      <c r="BC275" s="25"/>
    </row>
    <row r="276" spans="1:55" ht="21.65" customHeight="1" thickBot="1" x14ac:dyDescent="0.6">
      <c r="A276" s="11"/>
      <c r="B276" s="91">
        <v>260</v>
      </c>
      <c r="C276" s="22"/>
      <c r="D276" s="23"/>
      <c r="E276" s="239"/>
      <c r="F276" s="240"/>
      <c r="G276" s="240"/>
      <c r="H276" s="241"/>
      <c r="I276" s="242"/>
      <c r="J276" s="243"/>
      <c r="K276" s="243"/>
      <c r="L276" s="244"/>
      <c r="M276" s="242"/>
      <c r="N276" s="243"/>
      <c r="O276" s="243"/>
      <c r="P276" s="244"/>
      <c r="Q276" s="242"/>
      <c r="R276" s="243"/>
      <c r="S276" s="243"/>
      <c r="T276" s="239"/>
      <c r="U276" s="245" t="str">
        <f>IF(E276="","",IFERROR(VLOOKUP(E276,参加者名簿!$C$12:$H$111,4,FALSE),IFERROR(VLOOKUP(E276,他団体選手登録票!$C$12:$H$31,4,FALSE),"ERROR!!")))</f>
        <v/>
      </c>
      <c r="V276" s="246"/>
      <c r="W276" s="246"/>
      <c r="X276" s="247"/>
      <c r="Y276" s="245" t="str">
        <f>IF(I276="","",IFERROR(VLOOKUP(I276,参加者名簿!$C$12:$H$61,4,FALSE),IFERROR(VLOOKUP(I276,他団体選手登録票!$C$12:$H$31,4,FALSE),"ERROR!!")))</f>
        <v/>
      </c>
      <c r="Z276" s="246"/>
      <c r="AA276" s="246"/>
      <c r="AB276" s="247"/>
      <c r="AC276" s="245" t="str">
        <f>IF(M276="","",IFERROR(VLOOKUP(M276,参加者名簿!$C$12:$H$61,4,FALSE),IFERROR(VLOOKUP(M276,他団体選手登録票!$C$12:$H$31,4,FALSE),"ERROR!!")))</f>
        <v/>
      </c>
      <c r="AD276" s="246"/>
      <c r="AE276" s="246"/>
      <c r="AF276" s="247"/>
      <c r="AG276" s="245" t="str">
        <f>IF(Q276="","",IFERROR(VLOOKUP(Q276,参加者名簿!$C$12:$H$61,4,FALSE),IFERROR(VLOOKUP(Q276,他団体選手登録票!$C$12:$H$31,4,FALSE),"ERROR!!")))</f>
        <v/>
      </c>
      <c r="AH276" s="246"/>
      <c r="AI276" s="246"/>
      <c r="AJ276" s="247"/>
      <c r="AK276" s="92">
        <v>1</v>
      </c>
      <c r="AL276" s="236" t="str">
        <f>IFERROR(IF(COUNTIF(参加者名簿!$C$12:$E$111,E276),参加申込書本紙!$D$8,VLOOKUP(E276,他団体選手登録票!$C$12:$I$31,7,FALSE)),"")</f>
        <v/>
      </c>
      <c r="AM276" s="237"/>
      <c r="AN276" s="238"/>
      <c r="AO276" s="92">
        <v>2</v>
      </c>
      <c r="AP276" s="236" t="str">
        <f>IFERROR(IF(COUNTIF(参加者名簿!$C$12:$E$111,I276),参加申込書本紙!$D$8,VLOOKUP(I276,他団体選手登録票!$C$12:$I$31,7,FALSE)),"")</f>
        <v/>
      </c>
      <c r="AQ276" s="237"/>
      <c r="AR276" s="238"/>
      <c r="AS276" s="92">
        <v>3</v>
      </c>
      <c r="AT276" s="236" t="str">
        <f>IFERROR(IF(COUNTIF(参加者名簿!$C$12:$E$111,M276),参加申込書本紙!$D$8,VLOOKUP(M276,他団体選手登録票!$C$12:$I$31,7,FALSE)),"")</f>
        <v/>
      </c>
      <c r="AU276" s="237"/>
      <c r="AV276" s="238"/>
      <c r="AW276" s="92">
        <v>4</v>
      </c>
      <c r="AX276" s="236" t="str">
        <f>IFERROR(IF(COUNTIF(参加者名簿!$C$12:$E$111,Q276),参加申込書本紙!$D$8,VLOOKUP(Q276,他団体選手登録票!$C$12:$I$31,7,FALSE)),"")</f>
        <v/>
      </c>
      <c r="AY276" s="237"/>
      <c r="AZ276" s="238"/>
      <c r="BA276" s="24" t="s">
        <v>24</v>
      </c>
      <c r="BB276" s="93" t="str">
        <f>IF(BA276="相手方",0,IF(BA276="当方",COUNT(E276:T276),IF(BA276="個々",COUNTIF(AK276:AZ276,参加申込書本紙!$D$8),"")))</f>
        <v/>
      </c>
      <c r="BC276" s="25"/>
    </row>
    <row r="277" spans="1:55" ht="21.65" customHeight="1" thickBot="1" x14ac:dyDescent="0.6">
      <c r="A277" s="11"/>
      <c r="B277" s="91">
        <v>261</v>
      </c>
      <c r="C277" s="22"/>
      <c r="D277" s="23"/>
      <c r="E277" s="239"/>
      <c r="F277" s="240"/>
      <c r="G277" s="240"/>
      <c r="H277" s="241"/>
      <c r="I277" s="242"/>
      <c r="J277" s="243"/>
      <c r="K277" s="243"/>
      <c r="L277" s="244"/>
      <c r="M277" s="242"/>
      <c r="N277" s="243"/>
      <c r="O277" s="243"/>
      <c r="P277" s="244"/>
      <c r="Q277" s="242"/>
      <c r="R277" s="243"/>
      <c r="S277" s="243"/>
      <c r="T277" s="239"/>
      <c r="U277" s="245" t="str">
        <f>IF(E277="","",IFERROR(VLOOKUP(E277,参加者名簿!$C$12:$H$111,4,FALSE),IFERROR(VLOOKUP(E277,他団体選手登録票!$C$12:$H$31,4,FALSE),"ERROR!!")))</f>
        <v/>
      </c>
      <c r="V277" s="246"/>
      <c r="W277" s="246"/>
      <c r="X277" s="247"/>
      <c r="Y277" s="245" t="str">
        <f>IF(I277="","",IFERROR(VLOOKUP(I277,参加者名簿!$C$12:$H$61,4,FALSE),IFERROR(VLOOKUP(I277,他団体選手登録票!$C$12:$H$31,4,FALSE),"ERROR!!")))</f>
        <v/>
      </c>
      <c r="Z277" s="246"/>
      <c r="AA277" s="246"/>
      <c r="AB277" s="247"/>
      <c r="AC277" s="245" t="str">
        <f>IF(M277="","",IFERROR(VLOOKUP(M277,参加者名簿!$C$12:$H$61,4,FALSE),IFERROR(VLOOKUP(M277,他団体選手登録票!$C$12:$H$31,4,FALSE),"ERROR!!")))</f>
        <v/>
      </c>
      <c r="AD277" s="246"/>
      <c r="AE277" s="246"/>
      <c r="AF277" s="247"/>
      <c r="AG277" s="245" t="str">
        <f>IF(Q277="","",IFERROR(VLOOKUP(Q277,参加者名簿!$C$12:$H$61,4,FALSE),IFERROR(VLOOKUP(Q277,他団体選手登録票!$C$12:$H$31,4,FALSE),"ERROR!!")))</f>
        <v/>
      </c>
      <c r="AH277" s="246"/>
      <c r="AI277" s="246"/>
      <c r="AJ277" s="247"/>
      <c r="AK277" s="92">
        <v>1</v>
      </c>
      <c r="AL277" s="236" t="str">
        <f>IFERROR(IF(COUNTIF(参加者名簿!$C$12:$E$111,E277),参加申込書本紙!$D$8,VLOOKUP(E277,他団体選手登録票!$C$12:$I$31,7,FALSE)),"")</f>
        <v/>
      </c>
      <c r="AM277" s="237"/>
      <c r="AN277" s="238"/>
      <c r="AO277" s="92">
        <v>2</v>
      </c>
      <c r="AP277" s="236" t="str">
        <f>IFERROR(IF(COUNTIF(参加者名簿!$C$12:$E$111,I277),参加申込書本紙!$D$8,VLOOKUP(I277,他団体選手登録票!$C$12:$I$31,7,FALSE)),"")</f>
        <v/>
      </c>
      <c r="AQ277" s="237"/>
      <c r="AR277" s="238"/>
      <c r="AS277" s="92">
        <v>3</v>
      </c>
      <c r="AT277" s="236" t="str">
        <f>IFERROR(IF(COUNTIF(参加者名簿!$C$12:$E$111,M277),参加申込書本紙!$D$8,VLOOKUP(M277,他団体選手登録票!$C$12:$I$31,7,FALSE)),"")</f>
        <v/>
      </c>
      <c r="AU277" s="237"/>
      <c r="AV277" s="238"/>
      <c r="AW277" s="92">
        <v>4</v>
      </c>
      <c r="AX277" s="236" t="str">
        <f>IFERROR(IF(COUNTIF(参加者名簿!$C$12:$E$111,Q277),参加申込書本紙!$D$8,VLOOKUP(Q277,他団体選手登録票!$C$12:$I$31,7,FALSE)),"")</f>
        <v/>
      </c>
      <c r="AY277" s="237"/>
      <c r="AZ277" s="238"/>
      <c r="BA277" s="24" t="s">
        <v>24</v>
      </c>
      <c r="BB277" s="93" t="str">
        <f>IF(BA277="相手方",0,IF(BA277="当方",COUNT(E277:T277),IF(BA277="個々",COUNTIF(AK277:AZ277,参加申込書本紙!$D$8),"")))</f>
        <v/>
      </c>
      <c r="BC277" s="25"/>
    </row>
    <row r="278" spans="1:55" ht="21.65" customHeight="1" thickBot="1" x14ac:dyDescent="0.6">
      <c r="A278" s="11"/>
      <c r="B278" s="91">
        <v>262</v>
      </c>
      <c r="C278" s="22"/>
      <c r="D278" s="23"/>
      <c r="E278" s="239"/>
      <c r="F278" s="240"/>
      <c r="G278" s="240"/>
      <c r="H278" s="241"/>
      <c r="I278" s="242"/>
      <c r="J278" s="243"/>
      <c r="K278" s="243"/>
      <c r="L278" s="244"/>
      <c r="M278" s="242"/>
      <c r="N278" s="243"/>
      <c r="O278" s="243"/>
      <c r="P278" s="244"/>
      <c r="Q278" s="242"/>
      <c r="R278" s="243"/>
      <c r="S278" s="243"/>
      <c r="T278" s="239"/>
      <c r="U278" s="245" t="str">
        <f>IF(E278="","",IFERROR(VLOOKUP(E278,参加者名簿!$C$12:$H$111,4,FALSE),IFERROR(VLOOKUP(E278,他団体選手登録票!$C$12:$H$31,4,FALSE),"ERROR!!")))</f>
        <v/>
      </c>
      <c r="V278" s="246"/>
      <c r="W278" s="246"/>
      <c r="X278" s="247"/>
      <c r="Y278" s="245" t="str">
        <f>IF(I278="","",IFERROR(VLOOKUP(I278,参加者名簿!$C$12:$H$61,4,FALSE),IFERROR(VLOOKUP(I278,他団体選手登録票!$C$12:$H$31,4,FALSE),"ERROR!!")))</f>
        <v/>
      </c>
      <c r="Z278" s="246"/>
      <c r="AA278" s="246"/>
      <c r="AB278" s="247"/>
      <c r="AC278" s="245" t="str">
        <f>IF(M278="","",IFERROR(VLOOKUP(M278,参加者名簿!$C$12:$H$61,4,FALSE),IFERROR(VLOOKUP(M278,他団体選手登録票!$C$12:$H$31,4,FALSE),"ERROR!!")))</f>
        <v/>
      </c>
      <c r="AD278" s="246"/>
      <c r="AE278" s="246"/>
      <c r="AF278" s="247"/>
      <c r="AG278" s="245" t="str">
        <f>IF(Q278="","",IFERROR(VLOOKUP(Q278,参加者名簿!$C$12:$H$61,4,FALSE),IFERROR(VLOOKUP(Q278,他団体選手登録票!$C$12:$H$31,4,FALSE),"ERROR!!")))</f>
        <v/>
      </c>
      <c r="AH278" s="246"/>
      <c r="AI278" s="246"/>
      <c r="AJ278" s="247"/>
      <c r="AK278" s="92">
        <v>1</v>
      </c>
      <c r="AL278" s="236" t="str">
        <f>IFERROR(IF(COUNTIF(参加者名簿!$C$12:$E$111,E278),参加申込書本紙!$D$8,VLOOKUP(E278,他団体選手登録票!$C$12:$I$31,7,FALSE)),"")</f>
        <v/>
      </c>
      <c r="AM278" s="237"/>
      <c r="AN278" s="238"/>
      <c r="AO278" s="92">
        <v>2</v>
      </c>
      <c r="AP278" s="236" t="str">
        <f>IFERROR(IF(COUNTIF(参加者名簿!$C$12:$E$111,I278),参加申込書本紙!$D$8,VLOOKUP(I278,他団体選手登録票!$C$12:$I$31,7,FALSE)),"")</f>
        <v/>
      </c>
      <c r="AQ278" s="237"/>
      <c r="AR278" s="238"/>
      <c r="AS278" s="92">
        <v>3</v>
      </c>
      <c r="AT278" s="236" t="str">
        <f>IFERROR(IF(COUNTIF(参加者名簿!$C$12:$E$111,M278),参加申込書本紙!$D$8,VLOOKUP(M278,他団体選手登録票!$C$12:$I$31,7,FALSE)),"")</f>
        <v/>
      </c>
      <c r="AU278" s="237"/>
      <c r="AV278" s="238"/>
      <c r="AW278" s="92">
        <v>4</v>
      </c>
      <c r="AX278" s="236" t="str">
        <f>IFERROR(IF(COUNTIF(参加者名簿!$C$12:$E$111,Q278),参加申込書本紙!$D$8,VLOOKUP(Q278,他団体選手登録票!$C$12:$I$31,7,FALSE)),"")</f>
        <v/>
      </c>
      <c r="AY278" s="237"/>
      <c r="AZ278" s="238"/>
      <c r="BA278" s="24" t="s">
        <v>24</v>
      </c>
      <c r="BB278" s="93" t="str">
        <f>IF(BA278="相手方",0,IF(BA278="当方",COUNT(E278:T278),IF(BA278="個々",COUNTIF(AK278:AZ278,参加申込書本紙!$D$8),"")))</f>
        <v/>
      </c>
      <c r="BC278" s="25"/>
    </row>
    <row r="279" spans="1:55" ht="21.65" customHeight="1" thickBot="1" x14ac:dyDescent="0.6">
      <c r="A279" s="11"/>
      <c r="B279" s="91">
        <v>263</v>
      </c>
      <c r="C279" s="22"/>
      <c r="D279" s="23"/>
      <c r="E279" s="239"/>
      <c r="F279" s="240"/>
      <c r="G279" s="240"/>
      <c r="H279" s="241"/>
      <c r="I279" s="242"/>
      <c r="J279" s="243"/>
      <c r="K279" s="243"/>
      <c r="L279" s="244"/>
      <c r="M279" s="242"/>
      <c r="N279" s="243"/>
      <c r="O279" s="243"/>
      <c r="P279" s="244"/>
      <c r="Q279" s="242"/>
      <c r="R279" s="243"/>
      <c r="S279" s="243"/>
      <c r="T279" s="239"/>
      <c r="U279" s="245" t="str">
        <f>IF(E279="","",IFERROR(VLOOKUP(E279,参加者名簿!$C$12:$H$111,4,FALSE),IFERROR(VLOOKUP(E279,他団体選手登録票!$C$12:$H$31,4,FALSE),"ERROR!!")))</f>
        <v/>
      </c>
      <c r="V279" s="246"/>
      <c r="W279" s="246"/>
      <c r="X279" s="247"/>
      <c r="Y279" s="245" t="str">
        <f>IF(I279="","",IFERROR(VLOOKUP(I279,参加者名簿!$C$12:$H$61,4,FALSE),IFERROR(VLOOKUP(I279,他団体選手登録票!$C$12:$H$31,4,FALSE),"ERROR!!")))</f>
        <v/>
      </c>
      <c r="Z279" s="246"/>
      <c r="AA279" s="246"/>
      <c r="AB279" s="247"/>
      <c r="AC279" s="245" t="str">
        <f>IF(M279="","",IFERROR(VLOOKUP(M279,参加者名簿!$C$12:$H$61,4,FALSE),IFERROR(VLOOKUP(M279,他団体選手登録票!$C$12:$H$31,4,FALSE),"ERROR!!")))</f>
        <v/>
      </c>
      <c r="AD279" s="246"/>
      <c r="AE279" s="246"/>
      <c r="AF279" s="247"/>
      <c r="AG279" s="245" t="str">
        <f>IF(Q279="","",IFERROR(VLOOKUP(Q279,参加者名簿!$C$12:$H$61,4,FALSE),IFERROR(VLOOKUP(Q279,他団体選手登録票!$C$12:$H$31,4,FALSE),"ERROR!!")))</f>
        <v/>
      </c>
      <c r="AH279" s="246"/>
      <c r="AI279" s="246"/>
      <c r="AJ279" s="247"/>
      <c r="AK279" s="92">
        <v>1</v>
      </c>
      <c r="AL279" s="236" t="str">
        <f>IFERROR(IF(COUNTIF(参加者名簿!$C$12:$E$111,E279),参加申込書本紙!$D$8,VLOOKUP(E279,他団体選手登録票!$C$12:$I$31,7,FALSE)),"")</f>
        <v/>
      </c>
      <c r="AM279" s="237"/>
      <c r="AN279" s="238"/>
      <c r="AO279" s="92">
        <v>2</v>
      </c>
      <c r="AP279" s="236" t="str">
        <f>IFERROR(IF(COUNTIF(参加者名簿!$C$12:$E$111,I279),参加申込書本紙!$D$8,VLOOKUP(I279,他団体選手登録票!$C$12:$I$31,7,FALSE)),"")</f>
        <v/>
      </c>
      <c r="AQ279" s="237"/>
      <c r="AR279" s="238"/>
      <c r="AS279" s="92">
        <v>3</v>
      </c>
      <c r="AT279" s="236" t="str">
        <f>IFERROR(IF(COUNTIF(参加者名簿!$C$12:$E$111,M279),参加申込書本紙!$D$8,VLOOKUP(M279,他団体選手登録票!$C$12:$I$31,7,FALSE)),"")</f>
        <v/>
      </c>
      <c r="AU279" s="237"/>
      <c r="AV279" s="238"/>
      <c r="AW279" s="92">
        <v>4</v>
      </c>
      <c r="AX279" s="236" t="str">
        <f>IFERROR(IF(COUNTIF(参加者名簿!$C$12:$E$111,Q279),参加申込書本紙!$D$8,VLOOKUP(Q279,他団体選手登録票!$C$12:$I$31,7,FALSE)),"")</f>
        <v/>
      </c>
      <c r="AY279" s="237"/>
      <c r="AZ279" s="238"/>
      <c r="BA279" s="24" t="s">
        <v>24</v>
      </c>
      <c r="BB279" s="93" t="str">
        <f>IF(BA279="相手方",0,IF(BA279="当方",COUNT(E279:T279),IF(BA279="個々",COUNTIF(AK279:AZ279,参加申込書本紙!$D$8),"")))</f>
        <v/>
      </c>
      <c r="BC279" s="25"/>
    </row>
    <row r="280" spans="1:55" ht="21.65" customHeight="1" thickBot="1" x14ac:dyDescent="0.6">
      <c r="A280" s="11"/>
      <c r="B280" s="91">
        <v>264</v>
      </c>
      <c r="C280" s="22"/>
      <c r="D280" s="23"/>
      <c r="E280" s="239"/>
      <c r="F280" s="240"/>
      <c r="G280" s="240"/>
      <c r="H280" s="241"/>
      <c r="I280" s="242"/>
      <c r="J280" s="243"/>
      <c r="K280" s="243"/>
      <c r="L280" s="244"/>
      <c r="M280" s="242"/>
      <c r="N280" s="243"/>
      <c r="O280" s="243"/>
      <c r="P280" s="244"/>
      <c r="Q280" s="242"/>
      <c r="R280" s="243"/>
      <c r="S280" s="243"/>
      <c r="T280" s="239"/>
      <c r="U280" s="245" t="str">
        <f>IF(E280="","",IFERROR(VLOOKUP(E280,参加者名簿!$C$12:$H$111,4,FALSE),IFERROR(VLOOKUP(E280,他団体選手登録票!$C$12:$H$31,4,FALSE),"ERROR!!")))</f>
        <v/>
      </c>
      <c r="V280" s="246"/>
      <c r="W280" s="246"/>
      <c r="X280" s="247"/>
      <c r="Y280" s="245" t="str">
        <f>IF(I280="","",IFERROR(VLOOKUP(I280,参加者名簿!$C$12:$H$61,4,FALSE),IFERROR(VLOOKUP(I280,他団体選手登録票!$C$12:$H$31,4,FALSE),"ERROR!!")))</f>
        <v/>
      </c>
      <c r="Z280" s="246"/>
      <c r="AA280" s="246"/>
      <c r="AB280" s="247"/>
      <c r="AC280" s="245" t="str">
        <f>IF(M280="","",IFERROR(VLOOKUP(M280,参加者名簿!$C$12:$H$61,4,FALSE),IFERROR(VLOOKUP(M280,他団体選手登録票!$C$12:$H$31,4,FALSE),"ERROR!!")))</f>
        <v/>
      </c>
      <c r="AD280" s="246"/>
      <c r="AE280" s="246"/>
      <c r="AF280" s="247"/>
      <c r="AG280" s="245" t="str">
        <f>IF(Q280="","",IFERROR(VLOOKUP(Q280,参加者名簿!$C$12:$H$61,4,FALSE),IFERROR(VLOOKUP(Q280,他団体選手登録票!$C$12:$H$31,4,FALSE),"ERROR!!")))</f>
        <v/>
      </c>
      <c r="AH280" s="246"/>
      <c r="AI280" s="246"/>
      <c r="AJ280" s="247"/>
      <c r="AK280" s="92">
        <v>1</v>
      </c>
      <c r="AL280" s="236" t="str">
        <f>IFERROR(IF(COUNTIF(参加者名簿!$C$12:$E$111,E280),参加申込書本紙!$D$8,VLOOKUP(E280,他団体選手登録票!$C$12:$I$31,7,FALSE)),"")</f>
        <v/>
      </c>
      <c r="AM280" s="237"/>
      <c r="AN280" s="238"/>
      <c r="AO280" s="92">
        <v>2</v>
      </c>
      <c r="AP280" s="236" t="str">
        <f>IFERROR(IF(COUNTIF(参加者名簿!$C$12:$E$111,I280),参加申込書本紙!$D$8,VLOOKUP(I280,他団体選手登録票!$C$12:$I$31,7,FALSE)),"")</f>
        <v/>
      </c>
      <c r="AQ280" s="237"/>
      <c r="AR280" s="238"/>
      <c r="AS280" s="92">
        <v>3</v>
      </c>
      <c r="AT280" s="236" t="str">
        <f>IFERROR(IF(COUNTIF(参加者名簿!$C$12:$E$111,M280),参加申込書本紙!$D$8,VLOOKUP(M280,他団体選手登録票!$C$12:$I$31,7,FALSE)),"")</f>
        <v/>
      </c>
      <c r="AU280" s="237"/>
      <c r="AV280" s="238"/>
      <c r="AW280" s="92">
        <v>4</v>
      </c>
      <c r="AX280" s="236" t="str">
        <f>IFERROR(IF(COUNTIF(参加者名簿!$C$12:$E$111,Q280),参加申込書本紙!$D$8,VLOOKUP(Q280,他団体選手登録票!$C$12:$I$31,7,FALSE)),"")</f>
        <v/>
      </c>
      <c r="AY280" s="237"/>
      <c r="AZ280" s="238"/>
      <c r="BA280" s="24" t="s">
        <v>24</v>
      </c>
      <c r="BB280" s="93" t="str">
        <f>IF(BA280="相手方",0,IF(BA280="当方",COUNT(E280:T280),IF(BA280="個々",COUNTIF(AK280:AZ280,参加申込書本紙!$D$8),"")))</f>
        <v/>
      </c>
      <c r="BC280" s="25"/>
    </row>
    <row r="281" spans="1:55" ht="21.65" customHeight="1" thickBot="1" x14ac:dyDescent="0.6">
      <c r="A281" s="11"/>
      <c r="B281" s="91">
        <v>265</v>
      </c>
      <c r="C281" s="22"/>
      <c r="D281" s="23"/>
      <c r="E281" s="239"/>
      <c r="F281" s="240"/>
      <c r="G281" s="240"/>
      <c r="H281" s="241"/>
      <c r="I281" s="242"/>
      <c r="J281" s="243"/>
      <c r="K281" s="243"/>
      <c r="L281" s="244"/>
      <c r="M281" s="242"/>
      <c r="N281" s="243"/>
      <c r="O281" s="243"/>
      <c r="P281" s="244"/>
      <c r="Q281" s="242"/>
      <c r="R281" s="243"/>
      <c r="S281" s="243"/>
      <c r="T281" s="239"/>
      <c r="U281" s="245" t="str">
        <f>IF(E281="","",IFERROR(VLOOKUP(E281,参加者名簿!$C$12:$H$111,4,FALSE),IFERROR(VLOOKUP(E281,他団体選手登録票!$C$12:$H$31,4,FALSE),"ERROR!!")))</f>
        <v/>
      </c>
      <c r="V281" s="246"/>
      <c r="W281" s="246"/>
      <c r="X281" s="247"/>
      <c r="Y281" s="245" t="str">
        <f>IF(I281="","",IFERROR(VLOOKUP(I281,参加者名簿!$C$12:$H$61,4,FALSE),IFERROR(VLOOKUP(I281,他団体選手登録票!$C$12:$H$31,4,FALSE),"ERROR!!")))</f>
        <v/>
      </c>
      <c r="Z281" s="246"/>
      <c r="AA281" s="246"/>
      <c r="AB281" s="247"/>
      <c r="AC281" s="245" t="str">
        <f>IF(M281="","",IFERROR(VLOOKUP(M281,参加者名簿!$C$12:$H$61,4,FALSE),IFERROR(VLOOKUP(M281,他団体選手登録票!$C$12:$H$31,4,FALSE),"ERROR!!")))</f>
        <v/>
      </c>
      <c r="AD281" s="246"/>
      <c r="AE281" s="246"/>
      <c r="AF281" s="247"/>
      <c r="AG281" s="245" t="str">
        <f>IF(Q281="","",IFERROR(VLOOKUP(Q281,参加者名簿!$C$12:$H$61,4,FALSE),IFERROR(VLOOKUP(Q281,他団体選手登録票!$C$12:$H$31,4,FALSE),"ERROR!!")))</f>
        <v/>
      </c>
      <c r="AH281" s="246"/>
      <c r="AI281" s="246"/>
      <c r="AJ281" s="247"/>
      <c r="AK281" s="92">
        <v>1</v>
      </c>
      <c r="AL281" s="236" t="str">
        <f>IFERROR(IF(COUNTIF(参加者名簿!$C$12:$E$111,E281),参加申込書本紙!$D$8,VLOOKUP(E281,他団体選手登録票!$C$12:$I$31,7,FALSE)),"")</f>
        <v/>
      </c>
      <c r="AM281" s="237"/>
      <c r="AN281" s="238"/>
      <c r="AO281" s="92">
        <v>2</v>
      </c>
      <c r="AP281" s="236" t="str">
        <f>IFERROR(IF(COUNTIF(参加者名簿!$C$12:$E$111,I281),参加申込書本紙!$D$8,VLOOKUP(I281,他団体選手登録票!$C$12:$I$31,7,FALSE)),"")</f>
        <v/>
      </c>
      <c r="AQ281" s="237"/>
      <c r="AR281" s="238"/>
      <c r="AS281" s="92">
        <v>3</v>
      </c>
      <c r="AT281" s="236" t="str">
        <f>IFERROR(IF(COUNTIF(参加者名簿!$C$12:$E$111,M281),参加申込書本紙!$D$8,VLOOKUP(M281,他団体選手登録票!$C$12:$I$31,7,FALSE)),"")</f>
        <v/>
      </c>
      <c r="AU281" s="237"/>
      <c r="AV281" s="238"/>
      <c r="AW281" s="92">
        <v>4</v>
      </c>
      <c r="AX281" s="236" t="str">
        <f>IFERROR(IF(COUNTIF(参加者名簿!$C$12:$E$111,Q281),参加申込書本紙!$D$8,VLOOKUP(Q281,他団体選手登録票!$C$12:$I$31,7,FALSE)),"")</f>
        <v/>
      </c>
      <c r="AY281" s="237"/>
      <c r="AZ281" s="238"/>
      <c r="BA281" s="24" t="s">
        <v>24</v>
      </c>
      <c r="BB281" s="93" t="str">
        <f>IF(BA281="相手方",0,IF(BA281="当方",COUNT(E281:T281),IF(BA281="個々",COUNTIF(AK281:AZ281,参加申込書本紙!$D$8),"")))</f>
        <v/>
      </c>
      <c r="BC281" s="25"/>
    </row>
    <row r="282" spans="1:55" ht="21.65" customHeight="1" thickBot="1" x14ac:dyDescent="0.6">
      <c r="A282" s="11"/>
      <c r="B282" s="91">
        <v>266</v>
      </c>
      <c r="C282" s="22"/>
      <c r="D282" s="23"/>
      <c r="E282" s="239"/>
      <c r="F282" s="240"/>
      <c r="G282" s="240"/>
      <c r="H282" s="241"/>
      <c r="I282" s="242"/>
      <c r="J282" s="243"/>
      <c r="K282" s="243"/>
      <c r="L282" s="244"/>
      <c r="M282" s="242"/>
      <c r="N282" s="243"/>
      <c r="O282" s="243"/>
      <c r="P282" s="244"/>
      <c r="Q282" s="242"/>
      <c r="R282" s="243"/>
      <c r="S282" s="243"/>
      <c r="T282" s="239"/>
      <c r="U282" s="245" t="str">
        <f>IF(E282="","",IFERROR(VLOOKUP(E282,参加者名簿!$C$12:$H$111,4,FALSE),IFERROR(VLOOKUP(E282,他団体選手登録票!$C$12:$H$31,4,FALSE),"ERROR!!")))</f>
        <v/>
      </c>
      <c r="V282" s="246"/>
      <c r="W282" s="246"/>
      <c r="X282" s="247"/>
      <c r="Y282" s="245" t="str">
        <f>IF(I282="","",IFERROR(VLOOKUP(I282,参加者名簿!$C$12:$H$61,4,FALSE),IFERROR(VLOOKUP(I282,他団体選手登録票!$C$12:$H$31,4,FALSE),"ERROR!!")))</f>
        <v/>
      </c>
      <c r="Z282" s="246"/>
      <c r="AA282" s="246"/>
      <c r="AB282" s="247"/>
      <c r="AC282" s="245" t="str">
        <f>IF(M282="","",IFERROR(VLOOKUP(M282,参加者名簿!$C$12:$H$61,4,FALSE),IFERROR(VLOOKUP(M282,他団体選手登録票!$C$12:$H$31,4,FALSE),"ERROR!!")))</f>
        <v/>
      </c>
      <c r="AD282" s="246"/>
      <c r="AE282" s="246"/>
      <c r="AF282" s="247"/>
      <c r="AG282" s="245" t="str">
        <f>IF(Q282="","",IFERROR(VLOOKUP(Q282,参加者名簿!$C$12:$H$61,4,FALSE),IFERROR(VLOOKUP(Q282,他団体選手登録票!$C$12:$H$31,4,FALSE),"ERROR!!")))</f>
        <v/>
      </c>
      <c r="AH282" s="246"/>
      <c r="AI282" s="246"/>
      <c r="AJ282" s="247"/>
      <c r="AK282" s="92">
        <v>1</v>
      </c>
      <c r="AL282" s="236" t="str">
        <f>IFERROR(IF(COUNTIF(参加者名簿!$C$12:$E$111,E282),参加申込書本紙!$D$8,VLOOKUP(E282,他団体選手登録票!$C$12:$I$31,7,FALSE)),"")</f>
        <v/>
      </c>
      <c r="AM282" s="237"/>
      <c r="AN282" s="238"/>
      <c r="AO282" s="92">
        <v>2</v>
      </c>
      <c r="AP282" s="236" t="str">
        <f>IFERROR(IF(COUNTIF(参加者名簿!$C$12:$E$111,I282),参加申込書本紙!$D$8,VLOOKUP(I282,他団体選手登録票!$C$12:$I$31,7,FALSE)),"")</f>
        <v/>
      </c>
      <c r="AQ282" s="237"/>
      <c r="AR282" s="238"/>
      <c r="AS282" s="92">
        <v>3</v>
      </c>
      <c r="AT282" s="236" t="str">
        <f>IFERROR(IF(COUNTIF(参加者名簿!$C$12:$E$111,M282),参加申込書本紙!$D$8,VLOOKUP(M282,他団体選手登録票!$C$12:$I$31,7,FALSE)),"")</f>
        <v/>
      </c>
      <c r="AU282" s="237"/>
      <c r="AV282" s="238"/>
      <c r="AW282" s="92">
        <v>4</v>
      </c>
      <c r="AX282" s="236" t="str">
        <f>IFERROR(IF(COUNTIF(参加者名簿!$C$12:$E$111,Q282),参加申込書本紙!$D$8,VLOOKUP(Q282,他団体選手登録票!$C$12:$I$31,7,FALSE)),"")</f>
        <v/>
      </c>
      <c r="AY282" s="237"/>
      <c r="AZ282" s="238"/>
      <c r="BA282" s="24" t="s">
        <v>24</v>
      </c>
      <c r="BB282" s="93" t="str">
        <f>IF(BA282="相手方",0,IF(BA282="当方",COUNT(E282:T282),IF(BA282="個々",COUNTIF(AK282:AZ282,参加申込書本紙!$D$8),"")))</f>
        <v/>
      </c>
      <c r="BC282" s="25"/>
    </row>
    <row r="283" spans="1:55" ht="21.65" customHeight="1" thickBot="1" x14ac:dyDescent="0.6">
      <c r="A283" s="11"/>
      <c r="B283" s="91">
        <v>267</v>
      </c>
      <c r="C283" s="22"/>
      <c r="D283" s="23"/>
      <c r="E283" s="239"/>
      <c r="F283" s="240"/>
      <c r="G283" s="240"/>
      <c r="H283" s="241"/>
      <c r="I283" s="242"/>
      <c r="J283" s="243"/>
      <c r="K283" s="243"/>
      <c r="L283" s="244"/>
      <c r="M283" s="242"/>
      <c r="N283" s="243"/>
      <c r="O283" s="243"/>
      <c r="P283" s="244"/>
      <c r="Q283" s="242"/>
      <c r="R283" s="243"/>
      <c r="S283" s="243"/>
      <c r="T283" s="239"/>
      <c r="U283" s="245" t="str">
        <f>IF(E283="","",IFERROR(VLOOKUP(E283,参加者名簿!$C$12:$H$111,4,FALSE),IFERROR(VLOOKUP(E283,他団体選手登録票!$C$12:$H$31,4,FALSE),"ERROR!!")))</f>
        <v/>
      </c>
      <c r="V283" s="246"/>
      <c r="W283" s="246"/>
      <c r="X283" s="247"/>
      <c r="Y283" s="245" t="str">
        <f>IF(I283="","",IFERROR(VLOOKUP(I283,参加者名簿!$C$12:$H$61,4,FALSE),IFERROR(VLOOKUP(I283,他団体選手登録票!$C$12:$H$31,4,FALSE),"ERROR!!")))</f>
        <v/>
      </c>
      <c r="Z283" s="246"/>
      <c r="AA283" s="246"/>
      <c r="AB283" s="247"/>
      <c r="AC283" s="245" t="str">
        <f>IF(M283="","",IFERROR(VLOOKUP(M283,参加者名簿!$C$12:$H$61,4,FALSE),IFERROR(VLOOKUP(M283,他団体選手登録票!$C$12:$H$31,4,FALSE),"ERROR!!")))</f>
        <v/>
      </c>
      <c r="AD283" s="246"/>
      <c r="AE283" s="246"/>
      <c r="AF283" s="247"/>
      <c r="AG283" s="245" t="str">
        <f>IF(Q283="","",IFERROR(VLOOKUP(Q283,参加者名簿!$C$12:$H$61,4,FALSE),IFERROR(VLOOKUP(Q283,他団体選手登録票!$C$12:$H$31,4,FALSE),"ERROR!!")))</f>
        <v/>
      </c>
      <c r="AH283" s="246"/>
      <c r="AI283" s="246"/>
      <c r="AJ283" s="247"/>
      <c r="AK283" s="92">
        <v>1</v>
      </c>
      <c r="AL283" s="236" t="str">
        <f>IFERROR(IF(COUNTIF(参加者名簿!$C$12:$E$111,E283),参加申込書本紙!$D$8,VLOOKUP(E283,他団体選手登録票!$C$12:$I$31,7,FALSE)),"")</f>
        <v/>
      </c>
      <c r="AM283" s="237"/>
      <c r="AN283" s="238"/>
      <c r="AO283" s="92">
        <v>2</v>
      </c>
      <c r="AP283" s="236" t="str">
        <f>IFERROR(IF(COUNTIF(参加者名簿!$C$12:$E$111,I283),参加申込書本紙!$D$8,VLOOKUP(I283,他団体選手登録票!$C$12:$I$31,7,FALSE)),"")</f>
        <v/>
      </c>
      <c r="AQ283" s="237"/>
      <c r="AR283" s="238"/>
      <c r="AS283" s="92">
        <v>3</v>
      </c>
      <c r="AT283" s="236" t="str">
        <f>IFERROR(IF(COUNTIF(参加者名簿!$C$12:$E$111,M283),参加申込書本紙!$D$8,VLOOKUP(M283,他団体選手登録票!$C$12:$I$31,7,FALSE)),"")</f>
        <v/>
      </c>
      <c r="AU283" s="237"/>
      <c r="AV283" s="238"/>
      <c r="AW283" s="92">
        <v>4</v>
      </c>
      <c r="AX283" s="236" t="str">
        <f>IFERROR(IF(COUNTIF(参加者名簿!$C$12:$E$111,Q283),参加申込書本紙!$D$8,VLOOKUP(Q283,他団体選手登録票!$C$12:$I$31,7,FALSE)),"")</f>
        <v/>
      </c>
      <c r="AY283" s="237"/>
      <c r="AZ283" s="238"/>
      <c r="BA283" s="24" t="s">
        <v>24</v>
      </c>
      <c r="BB283" s="93" t="str">
        <f>IF(BA283="相手方",0,IF(BA283="当方",COUNT(E283:T283),IF(BA283="個々",COUNTIF(AK283:AZ283,参加申込書本紙!$D$8),"")))</f>
        <v/>
      </c>
      <c r="BC283" s="25"/>
    </row>
    <row r="284" spans="1:55" ht="21.65" customHeight="1" thickBot="1" x14ac:dyDescent="0.6">
      <c r="A284" s="11"/>
      <c r="B284" s="91">
        <v>268</v>
      </c>
      <c r="C284" s="22"/>
      <c r="D284" s="23"/>
      <c r="E284" s="239"/>
      <c r="F284" s="240"/>
      <c r="G284" s="240"/>
      <c r="H284" s="241"/>
      <c r="I284" s="242"/>
      <c r="J284" s="243"/>
      <c r="K284" s="243"/>
      <c r="L284" s="244"/>
      <c r="M284" s="242"/>
      <c r="N284" s="243"/>
      <c r="O284" s="243"/>
      <c r="P284" s="244"/>
      <c r="Q284" s="242"/>
      <c r="R284" s="243"/>
      <c r="S284" s="243"/>
      <c r="T284" s="239"/>
      <c r="U284" s="245" t="str">
        <f>IF(E284="","",IFERROR(VLOOKUP(E284,参加者名簿!$C$12:$H$111,4,FALSE),IFERROR(VLOOKUP(E284,他団体選手登録票!$C$12:$H$31,4,FALSE),"ERROR!!")))</f>
        <v/>
      </c>
      <c r="V284" s="246"/>
      <c r="W284" s="246"/>
      <c r="X284" s="247"/>
      <c r="Y284" s="245" t="str">
        <f>IF(I284="","",IFERROR(VLOOKUP(I284,参加者名簿!$C$12:$H$61,4,FALSE),IFERROR(VLOOKUP(I284,他団体選手登録票!$C$12:$H$31,4,FALSE),"ERROR!!")))</f>
        <v/>
      </c>
      <c r="Z284" s="246"/>
      <c r="AA284" s="246"/>
      <c r="AB284" s="247"/>
      <c r="AC284" s="245" t="str">
        <f>IF(M284="","",IFERROR(VLOOKUP(M284,参加者名簿!$C$12:$H$61,4,FALSE),IFERROR(VLOOKUP(M284,他団体選手登録票!$C$12:$H$31,4,FALSE),"ERROR!!")))</f>
        <v/>
      </c>
      <c r="AD284" s="246"/>
      <c r="AE284" s="246"/>
      <c r="AF284" s="247"/>
      <c r="AG284" s="245" t="str">
        <f>IF(Q284="","",IFERROR(VLOOKUP(Q284,参加者名簿!$C$12:$H$61,4,FALSE),IFERROR(VLOOKUP(Q284,他団体選手登録票!$C$12:$H$31,4,FALSE),"ERROR!!")))</f>
        <v/>
      </c>
      <c r="AH284" s="246"/>
      <c r="AI284" s="246"/>
      <c r="AJ284" s="247"/>
      <c r="AK284" s="92">
        <v>1</v>
      </c>
      <c r="AL284" s="236" t="str">
        <f>IFERROR(IF(COUNTIF(参加者名簿!$C$12:$E$111,E284),参加申込書本紙!$D$8,VLOOKUP(E284,他団体選手登録票!$C$12:$I$31,7,FALSE)),"")</f>
        <v/>
      </c>
      <c r="AM284" s="237"/>
      <c r="AN284" s="238"/>
      <c r="AO284" s="92">
        <v>2</v>
      </c>
      <c r="AP284" s="236" t="str">
        <f>IFERROR(IF(COUNTIF(参加者名簿!$C$12:$E$111,I284),参加申込書本紙!$D$8,VLOOKUP(I284,他団体選手登録票!$C$12:$I$31,7,FALSE)),"")</f>
        <v/>
      </c>
      <c r="AQ284" s="237"/>
      <c r="AR284" s="238"/>
      <c r="AS284" s="92">
        <v>3</v>
      </c>
      <c r="AT284" s="236" t="str">
        <f>IFERROR(IF(COUNTIF(参加者名簿!$C$12:$E$111,M284),参加申込書本紙!$D$8,VLOOKUP(M284,他団体選手登録票!$C$12:$I$31,7,FALSE)),"")</f>
        <v/>
      </c>
      <c r="AU284" s="237"/>
      <c r="AV284" s="238"/>
      <c r="AW284" s="92">
        <v>4</v>
      </c>
      <c r="AX284" s="236" t="str">
        <f>IFERROR(IF(COUNTIF(参加者名簿!$C$12:$E$111,Q284),参加申込書本紙!$D$8,VLOOKUP(Q284,他団体選手登録票!$C$12:$I$31,7,FALSE)),"")</f>
        <v/>
      </c>
      <c r="AY284" s="237"/>
      <c r="AZ284" s="238"/>
      <c r="BA284" s="24" t="s">
        <v>24</v>
      </c>
      <c r="BB284" s="93" t="str">
        <f>IF(BA284="相手方",0,IF(BA284="当方",COUNT(E284:T284),IF(BA284="個々",COUNTIF(AK284:AZ284,参加申込書本紙!$D$8),"")))</f>
        <v/>
      </c>
      <c r="BC284" s="25"/>
    </row>
    <row r="285" spans="1:55" ht="21.65" customHeight="1" thickBot="1" x14ac:dyDescent="0.6">
      <c r="A285" s="11"/>
      <c r="B285" s="91">
        <v>269</v>
      </c>
      <c r="C285" s="22"/>
      <c r="D285" s="23"/>
      <c r="E285" s="239"/>
      <c r="F285" s="240"/>
      <c r="G285" s="240"/>
      <c r="H285" s="241"/>
      <c r="I285" s="242"/>
      <c r="J285" s="243"/>
      <c r="K285" s="243"/>
      <c r="L285" s="244"/>
      <c r="M285" s="242"/>
      <c r="N285" s="243"/>
      <c r="O285" s="243"/>
      <c r="P285" s="244"/>
      <c r="Q285" s="242"/>
      <c r="R285" s="243"/>
      <c r="S285" s="243"/>
      <c r="T285" s="239"/>
      <c r="U285" s="245" t="str">
        <f>IF(E285="","",IFERROR(VLOOKUP(E285,参加者名簿!$C$12:$H$111,4,FALSE),IFERROR(VLOOKUP(E285,他団体選手登録票!$C$12:$H$31,4,FALSE),"ERROR!!")))</f>
        <v/>
      </c>
      <c r="V285" s="246"/>
      <c r="W285" s="246"/>
      <c r="X285" s="247"/>
      <c r="Y285" s="245" t="str">
        <f>IF(I285="","",IFERROR(VLOOKUP(I285,参加者名簿!$C$12:$H$61,4,FALSE),IFERROR(VLOOKUP(I285,他団体選手登録票!$C$12:$H$31,4,FALSE),"ERROR!!")))</f>
        <v/>
      </c>
      <c r="Z285" s="246"/>
      <c r="AA285" s="246"/>
      <c r="AB285" s="247"/>
      <c r="AC285" s="245" t="str">
        <f>IF(M285="","",IFERROR(VLOOKUP(M285,参加者名簿!$C$12:$H$61,4,FALSE),IFERROR(VLOOKUP(M285,他団体選手登録票!$C$12:$H$31,4,FALSE),"ERROR!!")))</f>
        <v/>
      </c>
      <c r="AD285" s="246"/>
      <c r="AE285" s="246"/>
      <c r="AF285" s="247"/>
      <c r="AG285" s="245" t="str">
        <f>IF(Q285="","",IFERROR(VLOOKUP(Q285,参加者名簿!$C$12:$H$61,4,FALSE),IFERROR(VLOOKUP(Q285,他団体選手登録票!$C$12:$H$31,4,FALSE),"ERROR!!")))</f>
        <v/>
      </c>
      <c r="AH285" s="246"/>
      <c r="AI285" s="246"/>
      <c r="AJ285" s="247"/>
      <c r="AK285" s="92">
        <v>1</v>
      </c>
      <c r="AL285" s="236" t="str">
        <f>IFERROR(IF(COUNTIF(参加者名簿!$C$12:$E$111,E285),参加申込書本紙!$D$8,VLOOKUP(E285,他団体選手登録票!$C$12:$I$31,7,FALSE)),"")</f>
        <v/>
      </c>
      <c r="AM285" s="237"/>
      <c r="AN285" s="238"/>
      <c r="AO285" s="92">
        <v>2</v>
      </c>
      <c r="AP285" s="236" t="str">
        <f>IFERROR(IF(COUNTIF(参加者名簿!$C$12:$E$111,I285),参加申込書本紙!$D$8,VLOOKUP(I285,他団体選手登録票!$C$12:$I$31,7,FALSE)),"")</f>
        <v/>
      </c>
      <c r="AQ285" s="237"/>
      <c r="AR285" s="238"/>
      <c r="AS285" s="92">
        <v>3</v>
      </c>
      <c r="AT285" s="236" t="str">
        <f>IFERROR(IF(COUNTIF(参加者名簿!$C$12:$E$111,M285),参加申込書本紙!$D$8,VLOOKUP(M285,他団体選手登録票!$C$12:$I$31,7,FALSE)),"")</f>
        <v/>
      </c>
      <c r="AU285" s="237"/>
      <c r="AV285" s="238"/>
      <c r="AW285" s="92">
        <v>4</v>
      </c>
      <c r="AX285" s="236" t="str">
        <f>IFERROR(IF(COUNTIF(参加者名簿!$C$12:$E$111,Q285),参加申込書本紙!$D$8,VLOOKUP(Q285,他団体選手登録票!$C$12:$I$31,7,FALSE)),"")</f>
        <v/>
      </c>
      <c r="AY285" s="237"/>
      <c r="AZ285" s="238"/>
      <c r="BA285" s="24" t="s">
        <v>24</v>
      </c>
      <c r="BB285" s="93" t="str">
        <f>IF(BA285="相手方",0,IF(BA285="当方",COUNT(E285:T285),IF(BA285="個々",COUNTIF(AK285:AZ285,参加申込書本紙!$D$8),"")))</f>
        <v/>
      </c>
      <c r="BC285" s="25"/>
    </row>
    <row r="286" spans="1:55" ht="21.65" customHeight="1" thickBot="1" x14ac:dyDescent="0.6">
      <c r="A286" s="11"/>
      <c r="B286" s="91">
        <v>270</v>
      </c>
      <c r="C286" s="22"/>
      <c r="D286" s="23"/>
      <c r="E286" s="239"/>
      <c r="F286" s="240"/>
      <c r="G286" s="240"/>
      <c r="H286" s="241"/>
      <c r="I286" s="242"/>
      <c r="J286" s="243"/>
      <c r="K286" s="243"/>
      <c r="L286" s="244"/>
      <c r="M286" s="242"/>
      <c r="N286" s="243"/>
      <c r="O286" s="243"/>
      <c r="P286" s="244"/>
      <c r="Q286" s="242"/>
      <c r="R286" s="243"/>
      <c r="S286" s="243"/>
      <c r="T286" s="239"/>
      <c r="U286" s="245" t="str">
        <f>IF(E286="","",IFERROR(VLOOKUP(E286,参加者名簿!$C$12:$H$111,4,FALSE),IFERROR(VLOOKUP(E286,他団体選手登録票!$C$12:$H$31,4,FALSE),"ERROR!!")))</f>
        <v/>
      </c>
      <c r="V286" s="246"/>
      <c r="W286" s="246"/>
      <c r="X286" s="247"/>
      <c r="Y286" s="245" t="str">
        <f>IF(I286="","",IFERROR(VLOOKUP(I286,参加者名簿!$C$12:$H$61,4,FALSE),IFERROR(VLOOKUP(I286,他団体選手登録票!$C$12:$H$31,4,FALSE),"ERROR!!")))</f>
        <v/>
      </c>
      <c r="Z286" s="246"/>
      <c r="AA286" s="246"/>
      <c r="AB286" s="247"/>
      <c r="AC286" s="245" t="str">
        <f>IF(M286="","",IFERROR(VLOOKUP(M286,参加者名簿!$C$12:$H$61,4,FALSE),IFERROR(VLOOKUP(M286,他団体選手登録票!$C$12:$H$31,4,FALSE),"ERROR!!")))</f>
        <v/>
      </c>
      <c r="AD286" s="246"/>
      <c r="AE286" s="246"/>
      <c r="AF286" s="247"/>
      <c r="AG286" s="245" t="str">
        <f>IF(Q286="","",IFERROR(VLOOKUP(Q286,参加者名簿!$C$12:$H$61,4,FALSE),IFERROR(VLOOKUP(Q286,他団体選手登録票!$C$12:$H$31,4,FALSE),"ERROR!!")))</f>
        <v/>
      </c>
      <c r="AH286" s="246"/>
      <c r="AI286" s="246"/>
      <c r="AJ286" s="247"/>
      <c r="AK286" s="92">
        <v>1</v>
      </c>
      <c r="AL286" s="236" t="str">
        <f>IFERROR(IF(COUNTIF(参加者名簿!$C$12:$E$111,E286),参加申込書本紙!$D$8,VLOOKUP(E286,他団体選手登録票!$C$12:$I$31,7,FALSE)),"")</f>
        <v/>
      </c>
      <c r="AM286" s="237"/>
      <c r="AN286" s="238"/>
      <c r="AO286" s="92">
        <v>2</v>
      </c>
      <c r="AP286" s="236" t="str">
        <f>IFERROR(IF(COUNTIF(参加者名簿!$C$12:$E$111,I286),参加申込書本紙!$D$8,VLOOKUP(I286,他団体選手登録票!$C$12:$I$31,7,FALSE)),"")</f>
        <v/>
      </c>
      <c r="AQ286" s="237"/>
      <c r="AR286" s="238"/>
      <c r="AS286" s="92">
        <v>3</v>
      </c>
      <c r="AT286" s="236" t="str">
        <f>IFERROR(IF(COUNTIF(参加者名簿!$C$12:$E$111,M286),参加申込書本紙!$D$8,VLOOKUP(M286,他団体選手登録票!$C$12:$I$31,7,FALSE)),"")</f>
        <v/>
      </c>
      <c r="AU286" s="237"/>
      <c r="AV286" s="238"/>
      <c r="AW286" s="92">
        <v>4</v>
      </c>
      <c r="AX286" s="236" t="str">
        <f>IFERROR(IF(COUNTIF(参加者名簿!$C$12:$E$111,Q286),参加申込書本紙!$D$8,VLOOKUP(Q286,他団体選手登録票!$C$12:$I$31,7,FALSE)),"")</f>
        <v/>
      </c>
      <c r="AY286" s="237"/>
      <c r="AZ286" s="238"/>
      <c r="BA286" s="24" t="s">
        <v>24</v>
      </c>
      <c r="BB286" s="93" t="str">
        <f>IF(BA286="相手方",0,IF(BA286="当方",COUNT(E286:T286),IF(BA286="個々",COUNTIF(AK286:AZ286,参加申込書本紙!$D$8),"")))</f>
        <v/>
      </c>
      <c r="BC286" s="25"/>
    </row>
    <row r="287" spans="1:55" ht="21.65" customHeight="1" thickBot="1" x14ac:dyDescent="0.6">
      <c r="A287" s="11"/>
      <c r="B287" s="91">
        <v>271</v>
      </c>
      <c r="C287" s="22"/>
      <c r="D287" s="23"/>
      <c r="E287" s="239"/>
      <c r="F287" s="240"/>
      <c r="G287" s="240"/>
      <c r="H287" s="241"/>
      <c r="I287" s="242"/>
      <c r="J287" s="243"/>
      <c r="K287" s="243"/>
      <c r="L287" s="244"/>
      <c r="M287" s="242"/>
      <c r="N287" s="243"/>
      <c r="O287" s="243"/>
      <c r="P287" s="244"/>
      <c r="Q287" s="242"/>
      <c r="R287" s="243"/>
      <c r="S287" s="243"/>
      <c r="T287" s="239"/>
      <c r="U287" s="245" t="str">
        <f>IF(E287="","",IFERROR(VLOOKUP(E287,参加者名簿!$C$12:$H$111,4,FALSE),IFERROR(VLOOKUP(E287,他団体選手登録票!$C$12:$H$31,4,FALSE),"ERROR!!")))</f>
        <v/>
      </c>
      <c r="V287" s="246"/>
      <c r="W287" s="246"/>
      <c r="X287" s="247"/>
      <c r="Y287" s="245" t="str">
        <f>IF(I287="","",IFERROR(VLOOKUP(I287,参加者名簿!$C$12:$H$61,4,FALSE),IFERROR(VLOOKUP(I287,他団体選手登録票!$C$12:$H$31,4,FALSE),"ERROR!!")))</f>
        <v/>
      </c>
      <c r="Z287" s="246"/>
      <c r="AA287" s="246"/>
      <c r="AB287" s="247"/>
      <c r="AC287" s="245" t="str">
        <f>IF(M287="","",IFERROR(VLOOKUP(M287,参加者名簿!$C$12:$H$61,4,FALSE),IFERROR(VLOOKUP(M287,他団体選手登録票!$C$12:$H$31,4,FALSE),"ERROR!!")))</f>
        <v/>
      </c>
      <c r="AD287" s="246"/>
      <c r="AE287" s="246"/>
      <c r="AF287" s="247"/>
      <c r="AG287" s="245" t="str">
        <f>IF(Q287="","",IFERROR(VLOOKUP(Q287,参加者名簿!$C$12:$H$61,4,FALSE),IFERROR(VLOOKUP(Q287,他団体選手登録票!$C$12:$H$31,4,FALSE),"ERROR!!")))</f>
        <v/>
      </c>
      <c r="AH287" s="246"/>
      <c r="AI287" s="246"/>
      <c r="AJ287" s="247"/>
      <c r="AK287" s="92">
        <v>1</v>
      </c>
      <c r="AL287" s="236" t="str">
        <f>IFERROR(IF(COUNTIF(参加者名簿!$C$12:$E$111,E287),参加申込書本紙!$D$8,VLOOKUP(E287,他団体選手登録票!$C$12:$I$31,7,FALSE)),"")</f>
        <v/>
      </c>
      <c r="AM287" s="237"/>
      <c r="AN287" s="238"/>
      <c r="AO287" s="92">
        <v>2</v>
      </c>
      <c r="AP287" s="236" t="str">
        <f>IFERROR(IF(COUNTIF(参加者名簿!$C$12:$E$111,I287),参加申込書本紙!$D$8,VLOOKUP(I287,他団体選手登録票!$C$12:$I$31,7,FALSE)),"")</f>
        <v/>
      </c>
      <c r="AQ287" s="237"/>
      <c r="AR287" s="238"/>
      <c r="AS287" s="92">
        <v>3</v>
      </c>
      <c r="AT287" s="236" t="str">
        <f>IFERROR(IF(COUNTIF(参加者名簿!$C$12:$E$111,M287),参加申込書本紙!$D$8,VLOOKUP(M287,他団体選手登録票!$C$12:$I$31,7,FALSE)),"")</f>
        <v/>
      </c>
      <c r="AU287" s="237"/>
      <c r="AV287" s="238"/>
      <c r="AW287" s="92">
        <v>4</v>
      </c>
      <c r="AX287" s="236" t="str">
        <f>IFERROR(IF(COUNTIF(参加者名簿!$C$12:$E$111,Q287),参加申込書本紙!$D$8,VLOOKUP(Q287,他団体選手登録票!$C$12:$I$31,7,FALSE)),"")</f>
        <v/>
      </c>
      <c r="AY287" s="237"/>
      <c r="AZ287" s="238"/>
      <c r="BA287" s="24" t="s">
        <v>24</v>
      </c>
      <c r="BB287" s="93" t="str">
        <f>IF(BA287="相手方",0,IF(BA287="当方",COUNT(E287:T287),IF(BA287="個々",COUNTIF(AK287:AZ287,参加申込書本紙!$D$8),"")))</f>
        <v/>
      </c>
      <c r="BC287" s="25"/>
    </row>
    <row r="288" spans="1:55" ht="21.65" customHeight="1" thickBot="1" x14ac:dyDescent="0.6">
      <c r="A288" s="11"/>
      <c r="B288" s="91">
        <v>272</v>
      </c>
      <c r="C288" s="22"/>
      <c r="D288" s="23"/>
      <c r="E288" s="239"/>
      <c r="F288" s="240"/>
      <c r="G288" s="240"/>
      <c r="H288" s="241"/>
      <c r="I288" s="242"/>
      <c r="J288" s="243"/>
      <c r="K288" s="243"/>
      <c r="L288" s="244"/>
      <c r="M288" s="242"/>
      <c r="N288" s="243"/>
      <c r="O288" s="243"/>
      <c r="P288" s="244"/>
      <c r="Q288" s="242"/>
      <c r="R288" s="243"/>
      <c r="S288" s="243"/>
      <c r="T288" s="239"/>
      <c r="U288" s="245" t="str">
        <f>IF(E288="","",IFERROR(VLOOKUP(E288,参加者名簿!$C$12:$H$111,4,FALSE),IFERROR(VLOOKUP(E288,他団体選手登録票!$C$12:$H$31,4,FALSE),"ERROR!!")))</f>
        <v/>
      </c>
      <c r="V288" s="246"/>
      <c r="W288" s="246"/>
      <c r="X288" s="247"/>
      <c r="Y288" s="245" t="str">
        <f>IF(I288="","",IFERROR(VLOOKUP(I288,参加者名簿!$C$12:$H$61,4,FALSE),IFERROR(VLOOKUP(I288,他団体選手登録票!$C$12:$H$31,4,FALSE),"ERROR!!")))</f>
        <v/>
      </c>
      <c r="Z288" s="246"/>
      <c r="AA288" s="246"/>
      <c r="AB288" s="247"/>
      <c r="AC288" s="245" t="str">
        <f>IF(M288="","",IFERROR(VLOOKUP(M288,参加者名簿!$C$12:$H$61,4,FALSE),IFERROR(VLOOKUP(M288,他団体選手登録票!$C$12:$H$31,4,FALSE),"ERROR!!")))</f>
        <v/>
      </c>
      <c r="AD288" s="246"/>
      <c r="AE288" s="246"/>
      <c r="AF288" s="247"/>
      <c r="AG288" s="245" t="str">
        <f>IF(Q288="","",IFERROR(VLOOKUP(Q288,参加者名簿!$C$12:$H$61,4,FALSE),IFERROR(VLOOKUP(Q288,他団体選手登録票!$C$12:$H$31,4,FALSE),"ERROR!!")))</f>
        <v/>
      </c>
      <c r="AH288" s="246"/>
      <c r="AI288" s="246"/>
      <c r="AJ288" s="247"/>
      <c r="AK288" s="92">
        <v>1</v>
      </c>
      <c r="AL288" s="236" t="str">
        <f>IFERROR(IF(COUNTIF(参加者名簿!$C$12:$E$111,E288),参加申込書本紙!$D$8,VLOOKUP(E288,他団体選手登録票!$C$12:$I$31,7,FALSE)),"")</f>
        <v/>
      </c>
      <c r="AM288" s="237"/>
      <c r="AN288" s="238"/>
      <c r="AO288" s="92">
        <v>2</v>
      </c>
      <c r="AP288" s="236" t="str">
        <f>IFERROR(IF(COUNTIF(参加者名簿!$C$12:$E$111,I288),参加申込書本紙!$D$8,VLOOKUP(I288,他団体選手登録票!$C$12:$I$31,7,FALSE)),"")</f>
        <v/>
      </c>
      <c r="AQ288" s="237"/>
      <c r="AR288" s="238"/>
      <c r="AS288" s="92">
        <v>3</v>
      </c>
      <c r="AT288" s="236" t="str">
        <f>IFERROR(IF(COUNTIF(参加者名簿!$C$12:$E$111,M288),参加申込書本紙!$D$8,VLOOKUP(M288,他団体選手登録票!$C$12:$I$31,7,FALSE)),"")</f>
        <v/>
      </c>
      <c r="AU288" s="237"/>
      <c r="AV288" s="238"/>
      <c r="AW288" s="92">
        <v>4</v>
      </c>
      <c r="AX288" s="236" t="str">
        <f>IFERROR(IF(COUNTIF(参加者名簿!$C$12:$E$111,Q288),参加申込書本紙!$D$8,VLOOKUP(Q288,他団体選手登録票!$C$12:$I$31,7,FALSE)),"")</f>
        <v/>
      </c>
      <c r="AY288" s="237"/>
      <c r="AZ288" s="238"/>
      <c r="BA288" s="24" t="s">
        <v>24</v>
      </c>
      <c r="BB288" s="93" t="str">
        <f>IF(BA288="相手方",0,IF(BA288="当方",COUNT(E288:T288),IF(BA288="個々",COUNTIF(AK288:AZ288,参加申込書本紙!$D$8),"")))</f>
        <v/>
      </c>
      <c r="BC288" s="25"/>
    </row>
    <row r="289" spans="1:55" ht="21.65" customHeight="1" thickBot="1" x14ac:dyDescent="0.6">
      <c r="A289" s="11"/>
      <c r="B289" s="91">
        <v>273</v>
      </c>
      <c r="C289" s="22"/>
      <c r="D289" s="23"/>
      <c r="E289" s="239"/>
      <c r="F289" s="240"/>
      <c r="G289" s="240"/>
      <c r="H289" s="241"/>
      <c r="I289" s="242"/>
      <c r="J289" s="243"/>
      <c r="K289" s="243"/>
      <c r="L289" s="244"/>
      <c r="M289" s="242"/>
      <c r="N289" s="243"/>
      <c r="O289" s="243"/>
      <c r="P289" s="244"/>
      <c r="Q289" s="242"/>
      <c r="R289" s="243"/>
      <c r="S289" s="243"/>
      <c r="T289" s="239"/>
      <c r="U289" s="245" t="str">
        <f>IF(E289="","",IFERROR(VLOOKUP(E289,参加者名簿!$C$12:$H$111,4,FALSE),IFERROR(VLOOKUP(E289,他団体選手登録票!$C$12:$H$31,4,FALSE),"ERROR!!")))</f>
        <v/>
      </c>
      <c r="V289" s="246"/>
      <c r="W289" s="246"/>
      <c r="X289" s="247"/>
      <c r="Y289" s="245" t="str">
        <f>IF(I289="","",IFERROR(VLOOKUP(I289,参加者名簿!$C$12:$H$61,4,FALSE),IFERROR(VLOOKUP(I289,他団体選手登録票!$C$12:$H$31,4,FALSE),"ERROR!!")))</f>
        <v/>
      </c>
      <c r="Z289" s="246"/>
      <c r="AA289" s="246"/>
      <c r="AB289" s="247"/>
      <c r="AC289" s="245" t="str">
        <f>IF(M289="","",IFERROR(VLOOKUP(M289,参加者名簿!$C$12:$H$61,4,FALSE),IFERROR(VLOOKUP(M289,他団体選手登録票!$C$12:$H$31,4,FALSE),"ERROR!!")))</f>
        <v/>
      </c>
      <c r="AD289" s="246"/>
      <c r="AE289" s="246"/>
      <c r="AF289" s="247"/>
      <c r="AG289" s="245" t="str">
        <f>IF(Q289="","",IFERROR(VLOOKUP(Q289,参加者名簿!$C$12:$H$61,4,FALSE),IFERROR(VLOOKUP(Q289,他団体選手登録票!$C$12:$H$31,4,FALSE),"ERROR!!")))</f>
        <v/>
      </c>
      <c r="AH289" s="246"/>
      <c r="AI289" s="246"/>
      <c r="AJ289" s="247"/>
      <c r="AK289" s="92">
        <v>1</v>
      </c>
      <c r="AL289" s="236" t="str">
        <f>IFERROR(IF(COUNTIF(参加者名簿!$C$12:$E$111,E289),参加申込書本紙!$D$8,VLOOKUP(E289,他団体選手登録票!$C$12:$I$31,7,FALSE)),"")</f>
        <v/>
      </c>
      <c r="AM289" s="237"/>
      <c r="AN289" s="238"/>
      <c r="AO289" s="92">
        <v>2</v>
      </c>
      <c r="AP289" s="236" t="str">
        <f>IFERROR(IF(COUNTIF(参加者名簿!$C$12:$E$111,I289),参加申込書本紙!$D$8,VLOOKUP(I289,他団体選手登録票!$C$12:$I$31,7,FALSE)),"")</f>
        <v/>
      </c>
      <c r="AQ289" s="237"/>
      <c r="AR289" s="238"/>
      <c r="AS289" s="92">
        <v>3</v>
      </c>
      <c r="AT289" s="236" t="str">
        <f>IFERROR(IF(COUNTIF(参加者名簿!$C$12:$E$111,M289),参加申込書本紙!$D$8,VLOOKUP(M289,他団体選手登録票!$C$12:$I$31,7,FALSE)),"")</f>
        <v/>
      </c>
      <c r="AU289" s="237"/>
      <c r="AV289" s="238"/>
      <c r="AW289" s="92">
        <v>4</v>
      </c>
      <c r="AX289" s="236" t="str">
        <f>IFERROR(IF(COUNTIF(参加者名簿!$C$12:$E$111,Q289),参加申込書本紙!$D$8,VLOOKUP(Q289,他団体選手登録票!$C$12:$I$31,7,FALSE)),"")</f>
        <v/>
      </c>
      <c r="AY289" s="237"/>
      <c r="AZ289" s="238"/>
      <c r="BA289" s="24" t="s">
        <v>24</v>
      </c>
      <c r="BB289" s="93" t="str">
        <f>IF(BA289="相手方",0,IF(BA289="当方",COUNT(E289:T289),IF(BA289="個々",COUNTIF(AK289:AZ289,参加申込書本紙!$D$8),"")))</f>
        <v/>
      </c>
      <c r="BC289" s="25"/>
    </row>
    <row r="290" spans="1:55" ht="21.65" customHeight="1" thickBot="1" x14ac:dyDescent="0.6">
      <c r="A290" s="11"/>
      <c r="B290" s="91">
        <v>274</v>
      </c>
      <c r="C290" s="22"/>
      <c r="D290" s="23"/>
      <c r="E290" s="239"/>
      <c r="F290" s="240"/>
      <c r="G290" s="240"/>
      <c r="H290" s="241"/>
      <c r="I290" s="242"/>
      <c r="J290" s="243"/>
      <c r="K290" s="243"/>
      <c r="L290" s="244"/>
      <c r="M290" s="242"/>
      <c r="N290" s="243"/>
      <c r="O290" s="243"/>
      <c r="P290" s="244"/>
      <c r="Q290" s="242"/>
      <c r="R290" s="243"/>
      <c r="S290" s="243"/>
      <c r="T290" s="239"/>
      <c r="U290" s="245" t="str">
        <f>IF(E290="","",IFERROR(VLOOKUP(E290,参加者名簿!$C$12:$H$111,4,FALSE),IFERROR(VLOOKUP(E290,他団体選手登録票!$C$12:$H$31,4,FALSE),"ERROR!!")))</f>
        <v/>
      </c>
      <c r="V290" s="246"/>
      <c r="W290" s="246"/>
      <c r="X290" s="247"/>
      <c r="Y290" s="245" t="str">
        <f>IF(I290="","",IFERROR(VLOOKUP(I290,参加者名簿!$C$12:$H$61,4,FALSE),IFERROR(VLOOKUP(I290,他団体選手登録票!$C$12:$H$31,4,FALSE),"ERROR!!")))</f>
        <v/>
      </c>
      <c r="Z290" s="246"/>
      <c r="AA290" s="246"/>
      <c r="AB290" s="247"/>
      <c r="AC290" s="245" t="str">
        <f>IF(M290="","",IFERROR(VLOOKUP(M290,参加者名簿!$C$12:$H$61,4,FALSE),IFERROR(VLOOKUP(M290,他団体選手登録票!$C$12:$H$31,4,FALSE),"ERROR!!")))</f>
        <v/>
      </c>
      <c r="AD290" s="246"/>
      <c r="AE290" s="246"/>
      <c r="AF290" s="247"/>
      <c r="AG290" s="245" t="str">
        <f>IF(Q290="","",IFERROR(VLOOKUP(Q290,参加者名簿!$C$12:$H$61,4,FALSE),IFERROR(VLOOKUP(Q290,他団体選手登録票!$C$12:$H$31,4,FALSE),"ERROR!!")))</f>
        <v/>
      </c>
      <c r="AH290" s="246"/>
      <c r="AI290" s="246"/>
      <c r="AJ290" s="247"/>
      <c r="AK290" s="92">
        <v>1</v>
      </c>
      <c r="AL290" s="236" t="str">
        <f>IFERROR(IF(COUNTIF(参加者名簿!$C$12:$E$111,E290),参加申込書本紙!$D$8,VLOOKUP(E290,他団体選手登録票!$C$12:$I$31,7,FALSE)),"")</f>
        <v/>
      </c>
      <c r="AM290" s="237"/>
      <c r="AN290" s="238"/>
      <c r="AO290" s="92">
        <v>2</v>
      </c>
      <c r="AP290" s="236" t="str">
        <f>IFERROR(IF(COUNTIF(参加者名簿!$C$12:$E$111,I290),参加申込書本紙!$D$8,VLOOKUP(I290,他団体選手登録票!$C$12:$I$31,7,FALSE)),"")</f>
        <v/>
      </c>
      <c r="AQ290" s="237"/>
      <c r="AR290" s="238"/>
      <c r="AS290" s="92">
        <v>3</v>
      </c>
      <c r="AT290" s="236" t="str">
        <f>IFERROR(IF(COUNTIF(参加者名簿!$C$12:$E$111,M290),参加申込書本紙!$D$8,VLOOKUP(M290,他団体選手登録票!$C$12:$I$31,7,FALSE)),"")</f>
        <v/>
      </c>
      <c r="AU290" s="237"/>
      <c r="AV290" s="238"/>
      <c r="AW290" s="92">
        <v>4</v>
      </c>
      <c r="AX290" s="236" t="str">
        <f>IFERROR(IF(COUNTIF(参加者名簿!$C$12:$E$111,Q290),参加申込書本紙!$D$8,VLOOKUP(Q290,他団体選手登録票!$C$12:$I$31,7,FALSE)),"")</f>
        <v/>
      </c>
      <c r="AY290" s="237"/>
      <c r="AZ290" s="238"/>
      <c r="BA290" s="24" t="s">
        <v>24</v>
      </c>
      <c r="BB290" s="93" t="str">
        <f>IF(BA290="相手方",0,IF(BA290="当方",COUNT(E290:T290),IF(BA290="個々",COUNTIF(AK290:AZ290,参加申込書本紙!$D$8),"")))</f>
        <v/>
      </c>
      <c r="BC290" s="25"/>
    </row>
    <row r="291" spans="1:55" ht="21.65" customHeight="1" thickBot="1" x14ac:dyDescent="0.6">
      <c r="A291" s="11"/>
      <c r="B291" s="91">
        <v>275</v>
      </c>
      <c r="C291" s="22"/>
      <c r="D291" s="23"/>
      <c r="E291" s="239"/>
      <c r="F291" s="240"/>
      <c r="G291" s="240"/>
      <c r="H291" s="241"/>
      <c r="I291" s="242"/>
      <c r="J291" s="243"/>
      <c r="K291" s="243"/>
      <c r="L291" s="244"/>
      <c r="M291" s="242"/>
      <c r="N291" s="243"/>
      <c r="O291" s="243"/>
      <c r="P291" s="244"/>
      <c r="Q291" s="242"/>
      <c r="R291" s="243"/>
      <c r="S291" s="243"/>
      <c r="T291" s="239"/>
      <c r="U291" s="245" t="str">
        <f>IF(E291="","",IFERROR(VLOOKUP(E291,参加者名簿!$C$12:$H$111,4,FALSE),IFERROR(VLOOKUP(E291,他団体選手登録票!$C$12:$H$31,4,FALSE),"ERROR!!")))</f>
        <v/>
      </c>
      <c r="V291" s="246"/>
      <c r="W291" s="246"/>
      <c r="X291" s="247"/>
      <c r="Y291" s="245" t="str">
        <f>IF(I291="","",IFERROR(VLOOKUP(I291,参加者名簿!$C$12:$H$61,4,FALSE),IFERROR(VLOOKUP(I291,他団体選手登録票!$C$12:$H$31,4,FALSE),"ERROR!!")))</f>
        <v/>
      </c>
      <c r="Z291" s="246"/>
      <c r="AA291" s="246"/>
      <c r="AB291" s="247"/>
      <c r="AC291" s="245" t="str">
        <f>IF(M291="","",IFERROR(VLOOKUP(M291,参加者名簿!$C$12:$H$61,4,FALSE),IFERROR(VLOOKUP(M291,他団体選手登録票!$C$12:$H$31,4,FALSE),"ERROR!!")))</f>
        <v/>
      </c>
      <c r="AD291" s="246"/>
      <c r="AE291" s="246"/>
      <c r="AF291" s="247"/>
      <c r="AG291" s="245" t="str">
        <f>IF(Q291="","",IFERROR(VLOOKUP(Q291,参加者名簿!$C$12:$H$61,4,FALSE),IFERROR(VLOOKUP(Q291,他団体選手登録票!$C$12:$H$31,4,FALSE),"ERROR!!")))</f>
        <v/>
      </c>
      <c r="AH291" s="246"/>
      <c r="AI291" s="246"/>
      <c r="AJ291" s="247"/>
      <c r="AK291" s="92">
        <v>1</v>
      </c>
      <c r="AL291" s="236" t="str">
        <f>IFERROR(IF(COUNTIF(参加者名簿!$C$12:$E$111,E291),参加申込書本紙!$D$8,VLOOKUP(E291,他団体選手登録票!$C$12:$I$31,7,FALSE)),"")</f>
        <v/>
      </c>
      <c r="AM291" s="237"/>
      <c r="AN291" s="238"/>
      <c r="AO291" s="92">
        <v>2</v>
      </c>
      <c r="AP291" s="236" t="str">
        <f>IFERROR(IF(COUNTIF(参加者名簿!$C$12:$E$111,I291),参加申込書本紙!$D$8,VLOOKUP(I291,他団体選手登録票!$C$12:$I$31,7,FALSE)),"")</f>
        <v/>
      </c>
      <c r="AQ291" s="237"/>
      <c r="AR291" s="238"/>
      <c r="AS291" s="92">
        <v>3</v>
      </c>
      <c r="AT291" s="236" t="str">
        <f>IFERROR(IF(COUNTIF(参加者名簿!$C$12:$E$111,M291),参加申込書本紙!$D$8,VLOOKUP(M291,他団体選手登録票!$C$12:$I$31,7,FALSE)),"")</f>
        <v/>
      </c>
      <c r="AU291" s="237"/>
      <c r="AV291" s="238"/>
      <c r="AW291" s="92">
        <v>4</v>
      </c>
      <c r="AX291" s="236" t="str">
        <f>IFERROR(IF(COUNTIF(参加者名簿!$C$12:$E$111,Q291),参加申込書本紙!$D$8,VLOOKUP(Q291,他団体選手登録票!$C$12:$I$31,7,FALSE)),"")</f>
        <v/>
      </c>
      <c r="AY291" s="237"/>
      <c r="AZ291" s="238"/>
      <c r="BA291" s="24" t="s">
        <v>24</v>
      </c>
      <c r="BB291" s="93" t="str">
        <f>IF(BA291="相手方",0,IF(BA291="当方",COUNT(E291:T291),IF(BA291="個々",COUNTIF(AK291:AZ291,参加申込書本紙!$D$8),"")))</f>
        <v/>
      </c>
      <c r="BC291" s="25"/>
    </row>
    <row r="292" spans="1:55" ht="21.65" customHeight="1" thickBot="1" x14ac:dyDescent="0.6">
      <c r="A292" s="11"/>
      <c r="B292" s="91">
        <v>276</v>
      </c>
      <c r="C292" s="22"/>
      <c r="D292" s="23"/>
      <c r="E292" s="239"/>
      <c r="F292" s="240"/>
      <c r="G292" s="240"/>
      <c r="H292" s="241"/>
      <c r="I292" s="242"/>
      <c r="J292" s="243"/>
      <c r="K292" s="243"/>
      <c r="L292" s="244"/>
      <c r="M292" s="242"/>
      <c r="N292" s="243"/>
      <c r="O292" s="243"/>
      <c r="P292" s="244"/>
      <c r="Q292" s="242"/>
      <c r="R292" s="243"/>
      <c r="S292" s="243"/>
      <c r="T292" s="239"/>
      <c r="U292" s="245" t="str">
        <f>IF(E292="","",IFERROR(VLOOKUP(E292,参加者名簿!$C$12:$H$111,4,FALSE),IFERROR(VLOOKUP(E292,他団体選手登録票!$C$12:$H$31,4,FALSE),"ERROR!!")))</f>
        <v/>
      </c>
      <c r="V292" s="246"/>
      <c r="W292" s="246"/>
      <c r="X292" s="247"/>
      <c r="Y292" s="245" t="str">
        <f>IF(I292="","",IFERROR(VLOOKUP(I292,参加者名簿!$C$12:$H$61,4,FALSE),IFERROR(VLOOKUP(I292,他団体選手登録票!$C$12:$H$31,4,FALSE),"ERROR!!")))</f>
        <v/>
      </c>
      <c r="Z292" s="246"/>
      <c r="AA292" s="246"/>
      <c r="AB292" s="247"/>
      <c r="AC292" s="245" t="str">
        <f>IF(M292="","",IFERROR(VLOOKUP(M292,参加者名簿!$C$12:$H$61,4,FALSE),IFERROR(VLOOKUP(M292,他団体選手登録票!$C$12:$H$31,4,FALSE),"ERROR!!")))</f>
        <v/>
      </c>
      <c r="AD292" s="246"/>
      <c r="AE292" s="246"/>
      <c r="AF292" s="247"/>
      <c r="AG292" s="245" t="str">
        <f>IF(Q292="","",IFERROR(VLOOKUP(Q292,参加者名簿!$C$12:$H$61,4,FALSE),IFERROR(VLOOKUP(Q292,他団体選手登録票!$C$12:$H$31,4,FALSE),"ERROR!!")))</f>
        <v/>
      </c>
      <c r="AH292" s="246"/>
      <c r="AI292" s="246"/>
      <c r="AJ292" s="247"/>
      <c r="AK292" s="92">
        <v>1</v>
      </c>
      <c r="AL292" s="236" t="str">
        <f>IFERROR(IF(COUNTIF(参加者名簿!$C$12:$E$111,E292),参加申込書本紙!$D$8,VLOOKUP(E292,他団体選手登録票!$C$12:$I$31,7,FALSE)),"")</f>
        <v/>
      </c>
      <c r="AM292" s="237"/>
      <c r="AN292" s="238"/>
      <c r="AO292" s="92">
        <v>2</v>
      </c>
      <c r="AP292" s="236" t="str">
        <f>IFERROR(IF(COUNTIF(参加者名簿!$C$12:$E$111,I292),参加申込書本紙!$D$8,VLOOKUP(I292,他団体選手登録票!$C$12:$I$31,7,FALSE)),"")</f>
        <v/>
      </c>
      <c r="AQ292" s="237"/>
      <c r="AR292" s="238"/>
      <c r="AS292" s="92">
        <v>3</v>
      </c>
      <c r="AT292" s="236" t="str">
        <f>IFERROR(IF(COUNTIF(参加者名簿!$C$12:$E$111,M292),参加申込書本紙!$D$8,VLOOKUP(M292,他団体選手登録票!$C$12:$I$31,7,FALSE)),"")</f>
        <v/>
      </c>
      <c r="AU292" s="237"/>
      <c r="AV292" s="238"/>
      <c r="AW292" s="92">
        <v>4</v>
      </c>
      <c r="AX292" s="236" t="str">
        <f>IFERROR(IF(COUNTIF(参加者名簿!$C$12:$E$111,Q292),参加申込書本紙!$D$8,VLOOKUP(Q292,他団体選手登録票!$C$12:$I$31,7,FALSE)),"")</f>
        <v/>
      </c>
      <c r="AY292" s="237"/>
      <c r="AZ292" s="238"/>
      <c r="BA292" s="24" t="s">
        <v>24</v>
      </c>
      <c r="BB292" s="93" t="str">
        <f>IF(BA292="相手方",0,IF(BA292="当方",COUNT(E292:T292),IF(BA292="個々",COUNTIF(AK292:AZ292,参加申込書本紙!$D$8),"")))</f>
        <v/>
      </c>
      <c r="BC292" s="25"/>
    </row>
    <row r="293" spans="1:55" ht="21.65" customHeight="1" thickBot="1" x14ac:dyDescent="0.6">
      <c r="A293" s="11"/>
      <c r="B293" s="91">
        <v>277</v>
      </c>
      <c r="C293" s="22"/>
      <c r="D293" s="23"/>
      <c r="E293" s="239"/>
      <c r="F293" s="240"/>
      <c r="G293" s="240"/>
      <c r="H293" s="241"/>
      <c r="I293" s="242"/>
      <c r="J293" s="243"/>
      <c r="K293" s="243"/>
      <c r="L293" s="244"/>
      <c r="M293" s="242"/>
      <c r="N293" s="243"/>
      <c r="O293" s="243"/>
      <c r="P293" s="244"/>
      <c r="Q293" s="242"/>
      <c r="R293" s="243"/>
      <c r="S293" s="243"/>
      <c r="T293" s="239"/>
      <c r="U293" s="245" t="str">
        <f>IF(E293="","",IFERROR(VLOOKUP(E293,参加者名簿!$C$12:$H$111,4,FALSE),IFERROR(VLOOKUP(E293,他団体選手登録票!$C$12:$H$31,4,FALSE),"ERROR!!")))</f>
        <v/>
      </c>
      <c r="V293" s="246"/>
      <c r="W293" s="246"/>
      <c r="X293" s="247"/>
      <c r="Y293" s="245" t="str">
        <f>IF(I293="","",IFERROR(VLOOKUP(I293,参加者名簿!$C$12:$H$61,4,FALSE),IFERROR(VLOOKUP(I293,他団体選手登録票!$C$12:$H$31,4,FALSE),"ERROR!!")))</f>
        <v/>
      </c>
      <c r="Z293" s="246"/>
      <c r="AA293" s="246"/>
      <c r="AB293" s="247"/>
      <c r="AC293" s="245" t="str">
        <f>IF(M293="","",IFERROR(VLOOKUP(M293,参加者名簿!$C$12:$H$61,4,FALSE),IFERROR(VLOOKUP(M293,他団体選手登録票!$C$12:$H$31,4,FALSE),"ERROR!!")))</f>
        <v/>
      </c>
      <c r="AD293" s="246"/>
      <c r="AE293" s="246"/>
      <c r="AF293" s="247"/>
      <c r="AG293" s="245" t="str">
        <f>IF(Q293="","",IFERROR(VLOOKUP(Q293,参加者名簿!$C$12:$H$61,4,FALSE),IFERROR(VLOOKUP(Q293,他団体選手登録票!$C$12:$H$31,4,FALSE),"ERROR!!")))</f>
        <v/>
      </c>
      <c r="AH293" s="246"/>
      <c r="AI293" s="246"/>
      <c r="AJ293" s="247"/>
      <c r="AK293" s="92">
        <v>1</v>
      </c>
      <c r="AL293" s="236" t="str">
        <f>IFERROR(IF(COUNTIF(参加者名簿!$C$12:$E$111,E293),参加申込書本紙!$D$8,VLOOKUP(E293,他団体選手登録票!$C$12:$I$31,7,FALSE)),"")</f>
        <v/>
      </c>
      <c r="AM293" s="237"/>
      <c r="AN293" s="238"/>
      <c r="AO293" s="92">
        <v>2</v>
      </c>
      <c r="AP293" s="236" t="str">
        <f>IFERROR(IF(COUNTIF(参加者名簿!$C$12:$E$111,I293),参加申込書本紙!$D$8,VLOOKUP(I293,他団体選手登録票!$C$12:$I$31,7,FALSE)),"")</f>
        <v/>
      </c>
      <c r="AQ293" s="237"/>
      <c r="AR293" s="238"/>
      <c r="AS293" s="92">
        <v>3</v>
      </c>
      <c r="AT293" s="236" t="str">
        <f>IFERROR(IF(COUNTIF(参加者名簿!$C$12:$E$111,M293),参加申込書本紙!$D$8,VLOOKUP(M293,他団体選手登録票!$C$12:$I$31,7,FALSE)),"")</f>
        <v/>
      </c>
      <c r="AU293" s="237"/>
      <c r="AV293" s="238"/>
      <c r="AW293" s="92">
        <v>4</v>
      </c>
      <c r="AX293" s="236" t="str">
        <f>IFERROR(IF(COUNTIF(参加者名簿!$C$12:$E$111,Q293),参加申込書本紙!$D$8,VLOOKUP(Q293,他団体選手登録票!$C$12:$I$31,7,FALSE)),"")</f>
        <v/>
      </c>
      <c r="AY293" s="237"/>
      <c r="AZ293" s="238"/>
      <c r="BA293" s="24" t="s">
        <v>24</v>
      </c>
      <c r="BB293" s="93" t="str">
        <f>IF(BA293="相手方",0,IF(BA293="当方",COUNT(E293:T293),IF(BA293="個々",COUNTIF(AK293:AZ293,参加申込書本紙!$D$8),"")))</f>
        <v/>
      </c>
      <c r="BC293" s="25"/>
    </row>
    <row r="294" spans="1:55" ht="21.65" customHeight="1" thickBot="1" x14ac:dyDescent="0.6">
      <c r="A294" s="11"/>
      <c r="B294" s="91">
        <v>278</v>
      </c>
      <c r="C294" s="22"/>
      <c r="D294" s="23"/>
      <c r="E294" s="239"/>
      <c r="F294" s="240"/>
      <c r="G294" s="240"/>
      <c r="H294" s="241"/>
      <c r="I294" s="242"/>
      <c r="J294" s="243"/>
      <c r="K294" s="243"/>
      <c r="L294" s="244"/>
      <c r="M294" s="242"/>
      <c r="N294" s="243"/>
      <c r="O294" s="243"/>
      <c r="P294" s="244"/>
      <c r="Q294" s="242"/>
      <c r="R294" s="243"/>
      <c r="S294" s="243"/>
      <c r="T294" s="239"/>
      <c r="U294" s="245" t="str">
        <f>IF(E294="","",IFERROR(VLOOKUP(E294,参加者名簿!$C$12:$H$111,4,FALSE),IFERROR(VLOOKUP(E294,他団体選手登録票!$C$12:$H$31,4,FALSE),"ERROR!!")))</f>
        <v/>
      </c>
      <c r="V294" s="246"/>
      <c r="W294" s="246"/>
      <c r="X294" s="247"/>
      <c r="Y294" s="245" t="str">
        <f>IF(I294="","",IFERROR(VLOOKUP(I294,参加者名簿!$C$12:$H$61,4,FALSE),IFERROR(VLOOKUP(I294,他団体選手登録票!$C$12:$H$31,4,FALSE),"ERROR!!")))</f>
        <v/>
      </c>
      <c r="Z294" s="246"/>
      <c r="AA294" s="246"/>
      <c r="AB294" s="247"/>
      <c r="AC294" s="245" t="str">
        <f>IF(M294="","",IFERROR(VLOOKUP(M294,参加者名簿!$C$12:$H$61,4,FALSE),IFERROR(VLOOKUP(M294,他団体選手登録票!$C$12:$H$31,4,FALSE),"ERROR!!")))</f>
        <v/>
      </c>
      <c r="AD294" s="246"/>
      <c r="AE294" s="246"/>
      <c r="AF294" s="247"/>
      <c r="AG294" s="245" t="str">
        <f>IF(Q294="","",IFERROR(VLOOKUP(Q294,参加者名簿!$C$12:$H$61,4,FALSE),IFERROR(VLOOKUP(Q294,他団体選手登録票!$C$12:$H$31,4,FALSE),"ERROR!!")))</f>
        <v/>
      </c>
      <c r="AH294" s="246"/>
      <c r="AI294" s="246"/>
      <c r="AJ294" s="247"/>
      <c r="AK294" s="92">
        <v>1</v>
      </c>
      <c r="AL294" s="236" t="str">
        <f>IFERROR(IF(COUNTIF(参加者名簿!$C$12:$E$111,E294),参加申込書本紙!$D$8,VLOOKUP(E294,他団体選手登録票!$C$12:$I$31,7,FALSE)),"")</f>
        <v/>
      </c>
      <c r="AM294" s="237"/>
      <c r="AN294" s="238"/>
      <c r="AO294" s="92">
        <v>2</v>
      </c>
      <c r="AP294" s="236" t="str">
        <f>IFERROR(IF(COUNTIF(参加者名簿!$C$12:$E$111,I294),参加申込書本紙!$D$8,VLOOKUP(I294,他団体選手登録票!$C$12:$I$31,7,FALSE)),"")</f>
        <v/>
      </c>
      <c r="AQ294" s="237"/>
      <c r="AR294" s="238"/>
      <c r="AS294" s="92">
        <v>3</v>
      </c>
      <c r="AT294" s="236" t="str">
        <f>IFERROR(IF(COUNTIF(参加者名簿!$C$12:$E$111,M294),参加申込書本紙!$D$8,VLOOKUP(M294,他団体選手登録票!$C$12:$I$31,7,FALSE)),"")</f>
        <v/>
      </c>
      <c r="AU294" s="237"/>
      <c r="AV294" s="238"/>
      <c r="AW294" s="92">
        <v>4</v>
      </c>
      <c r="AX294" s="236" t="str">
        <f>IFERROR(IF(COUNTIF(参加者名簿!$C$12:$E$111,Q294),参加申込書本紙!$D$8,VLOOKUP(Q294,他団体選手登録票!$C$12:$I$31,7,FALSE)),"")</f>
        <v/>
      </c>
      <c r="AY294" s="237"/>
      <c r="AZ294" s="238"/>
      <c r="BA294" s="24" t="s">
        <v>24</v>
      </c>
      <c r="BB294" s="93" t="str">
        <f>IF(BA294="相手方",0,IF(BA294="当方",COUNT(E294:T294),IF(BA294="個々",COUNTIF(AK294:AZ294,参加申込書本紙!$D$8),"")))</f>
        <v/>
      </c>
      <c r="BC294" s="25"/>
    </row>
    <row r="295" spans="1:55" ht="21.65" customHeight="1" thickBot="1" x14ac:dyDescent="0.6">
      <c r="A295" s="11"/>
      <c r="B295" s="91">
        <v>279</v>
      </c>
      <c r="C295" s="22"/>
      <c r="D295" s="23"/>
      <c r="E295" s="239"/>
      <c r="F295" s="240"/>
      <c r="G295" s="240"/>
      <c r="H295" s="241"/>
      <c r="I295" s="242"/>
      <c r="J295" s="243"/>
      <c r="K295" s="243"/>
      <c r="L295" s="244"/>
      <c r="M295" s="242"/>
      <c r="N295" s="243"/>
      <c r="O295" s="243"/>
      <c r="P295" s="244"/>
      <c r="Q295" s="242"/>
      <c r="R295" s="243"/>
      <c r="S295" s="243"/>
      <c r="T295" s="239"/>
      <c r="U295" s="245" t="str">
        <f>IF(E295="","",IFERROR(VLOOKUP(E295,参加者名簿!$C$12:$H$111,4,FALSE),IFERROR(VLOOKUP(E295,他団体選手登録票!$C$12:$H$31,4,FALSE),"ERROR!!")))</f>
        <v/>
      </c>
      <c r="V295" s="246"/>
      <c r="W295" s="246"/>
      <c r="X295" s="247"/>
      <c r="Y295" s="245" t="str">
        <f>IF(I295="","",IFERROR(VLOOKUP(I295,参加者名簿!$C$12:$H$61,4,FALSE),IFERROR(VLOOKUP(I295,他団体選手登録票!$C$12:$H$31,4,FALSE),"ERROR!!")))</f>
        <v/>
      </c>
      <c r="Z295" s="246"/>
      <c r="AA295" s="246"/>
      <c r="AB295" s="247"/>
      <c r="AC295" s="245" t="str">
        <f>IF(M295="","",IFERROR(VLOOKUP(M295,参加者名簿!$C$12:$H$61,4,FALSE),IFERROR(VLOOKUP(M295,他団体選手登録票!$C$12:$H$31,4,FALSE),"ERROR!!")))</f>
        <v/>
      </c>
      <c r="AD295" s="246"/>
      <c r="AE295" s="246"/>
      <c r="AF295" s="247"/>
      <c r="AG295" s="245" t="str">
        <f>IF(Q295="","",IFERROR(VLOOKUP(Q295,参加者名簿!$C$12:$H$61,4,FALSE),IFERROR(VLOOKUP(Q295,他団体選手登録票!$C$12:$H$31,4,FALSE),"ERROR!!")))</f>
        <v/>
      </c>
      <c r="AH295" s="246"/>
      <c r="AI295" s="246"/>
      <c r="AJ295" s="247"/>
      <c r="AK295" s="92">
        <v>1</v>
      </c>
      <c r="AL295" s="236" t="str">
        <f>IFERROR(IF(COUNTIF(参加者名簿!$C$12:$E$111,E295),参加申込書本紙!$D$8,VLOOKUP(E295,他団体選手登録票!$C$12:$I$31,7,FALSE)),"")</f>
        <v/>
      </c>
      <c r="AM295" s="237"/>
      <c r="AN295" s="238"/>
      <c r="AO295" s="92">
        <v>2</v>
      </c>
      <c r="AP295" s="236" t="str">
        <f>IFERROR(IF(COUNTIF(参加者名簿!$C$12:$E$111,I295),参加申込書本紙!$D$8,VLOOKUP(I295,他団体選手登録票!$C$12:$I$31,7,FALSE)),"")</f>
        <v/>
      </c>
      <c r="AQ295" s="237"/>
      <c r="AR295" s="238"/>
      <c r="AS295" s="92">
        <v>3</v>
      </c>
      <c r="AT295" s="236" t="str">
        <f>IFERROR(IF(COUNTIF(参加者名簿!$C$12:$E$111,M295),参加申込書本紙!$D$8,VLOOKUP(M295,他団体選手登録票!$C$12:$I$31,7,FALSE)),"")</f>
        <v/>
      </c>
      <c r="AU295" s="237"/>
      <c r="AV295" s="238"/>
      <c r="AW295" s="92">
        <v>4</v>
      </c>
      <c r="AX295" s="236" t="str">
        <f>IFERROR(IF(COUNTIF(参加者名簿!$C$12:$E$111,Q295),参加申込書本紙!$D$8,VLOOKUP(Q295,他団体選手登録票!$C$12:$I$31,7,FALSE)),"")</f>
        <v/>
      </c>
      <c r="AY295" s="237"/>
      <c r="AZ295" s="238"/>
      <c r="BA295" s="24" t="s">
        <v>24</v>
      </c>
      <c r="BB295" s="93" t="str">
        <f>IF(BA295="相手方",0,IF(BA295="当方",COUNT(E295:T295),IF(BA295="個々",COUNTIF(AK295:AZ295,参加申込書本紙!$D$8),"")))</f>
        <v/>
      </c>
      <c r="BC295" s="25"/>
    </row>
    <row r="296" spans="1:55" ht="21.65" customHeight="1" thickBot="1" x14ac:dyDescent="0.6">
      <c r="A296" s="11"/>
      <c r="B296" s="91">
        <v>280</v>
      </c>
      <c r="C296" s="22"/>
      <c r="D296" s="23"/>
      <c r="E296" s="239"/>
      <c r="F296" s="240"/>
      <c r="G296" s="240"/>
      <c r="H296" s="241"/>
      <c r="I296" s="242"/>
      <c r="J296" s="243"/>
      <c r="K296" s="243"/>
      <c r="L296" s="244"/>
      <c r="M296" s="242"/>
      <c r="N296" s="243"/>
      <c r="O296" s="243"/>
      <c r="P296" s="244"/>
      <c r="Q296" s="242"/>
      <c r="R296" s="243"/>
      <c r="S296" s="243"/>
      <c r="T296" s="239"/>
      <c r="U296" s="245" t="str">
        <f>IF(E296="","",IFERROR(VLOOKUP(E296,参加者名簿!$C$12:$H$111,4,FALSE),IFERROR(VLOOKUP(E296,他団体選手登録票!$C$12:$H$31,4,FALSE),"ERROR!!")))</f>
        <v/>
      </c>
      <c r="V296" s="246"/>
      <c r="W296" s="246"/>
      <c r="X296" s="247"/>
      <c r="Y296" s="245" t="str">
        <f>IF(I296="","",IFERROR(VLOOKUP(I296,参加者名簿!$C$12:$H$61,4,FALSE),IFERROR(VLOOKUP(I296,他団体選手登録票!$C$12:$H$31,4,FALSE),"ERROR!!")))</f>
        <v/>
      </c>
      <c r="Z296" s="246"/>
      <c r="AA296" s="246"/>
      <c r="AB296" s="247"/>
      <c r="AC296" s="245" t="str">
        <f>IF(M296="","",IFERROR(VLOOKUP(M296,参加者名簿!$C$12:$H$61,4,FALSE),IFERROR(VLOOKUP(M296,他団体選手登録票!$C$12:$H$31,4,FALSE),"ERROR!!")))</f>
        <v/>
      </c>
      <c r="AD296" s="246"/>
      <c r="AE296" s="246"/>
      <c r="AF296" s="247"/>
      <c r="AG296" s="245" t="str">
        <f>IF(Q296="","",IFERROR(VLOOKUP(Q296,参加者名簿!$C$12:$H$61,4,FALSE),IFERROR(VLOOKUP(Q296,他団体選手登録票!$C$12:$H$31,4,FALSE),"ERROR!!")))</f>
        <v/>
      </c>
      <c r="AH296" s="246"/>
      <c r="AI296" s="246"/>
      <c r="AJ296" s="247"/>
      <c r="AK296" s="92">
        <v>1</v>
      </c>
      <c r="AL296" s="236" t="str">
        <f>IFERROR(IF(COUNTIF(参加者名簿!$C$12:$E$111,E296),参加申込書本紙!$D$8,VLOOKUP(E296,他団体選手登録票!$C$12:$I$31,7,FALSE)),"")</f>
        <v/>
      </c>
      <c r="AM296" s="237"/>
      <c r="AN296" s="238"/>
      <c r="AO296" s="92">
        <v>2</v>
      </c>
      <c r="AP296" s="236" t="str">
        <f>IFERROR(IF(COUNTIF(参加者名簿!$C$12:$E$111,I296),参加申込書本紙!$D$8,VLOOKUP(I296,他団体選手登録票!$C$12:$I$31,7,FALSE)),"")</f>
        <v/>
      </c>
      <c r="AQ296" s="237"/>
      <c r="AR296" s="238"/>
      <c r="AS296" s="92">
        <v>3</v>
      </c>
      <c r="AT296" s="236" t="str">
        <f>IFERROR(IF(COUNTIF(参加者名簿!$C$12:$E$111,M296),参加申込書本紙!$D$8,VLOOKUP(M296,他団体選手登録票!$C$12:$I$31,7,FALSE)),"")</f>
        <v/>
      </c>
      <c r="AU296" s="237"/>
      <c r="AV296" s="238"/>
      <c r="AW296" s="92">
        <v>4</v>
      </c>
      <c r="AX296" s="236" t="str">
        <f>IFERROR(IF(COUNTIF(参加者名簿!$C$12:$E$111,Q296),参加申込書本紙!$D$8,VLOOKUP(Q296,他団体選手登録票!$C$12:$I$31,7,FALSE)),"")</f>
        <v/>
      </c>
      <c r="AY296" s="237"/>
      <c r="AZ296" s="238"/>
      <c r="BA296" s="24" t="s">
        <v>24</v>
      </c>
      <c r="BB296" s="93" t="str">
        <f>IF(BA296="相手方",0,IF(BA296="当方",COUNT(E296:T296),IF(BA296="個々",COUNTIF(AK296:AZ296,参加申込書本紙!$D$8),"")))</f>
        <v/>
      </c>
      <c r="BC296" s="25"/>
    </row>
    <row r="297" spans="1:55" ht="21.65" customHeight="1" thickBot="1" x14ac:dyDescent="0.6">
      <c r="A297" s="11"/>
      <c r="B297" s="91">
        <v>281</v>
      </c>
      <c r="C297" s="22"/>
      <c r="D297" s="23"/>
      <c r="E297" s="239"/>
      <c r="F297" s="240"/>
      <c r="G297" s="240"/>
      <c r="H297" s="241"/>
      <c r="I297" s="242"/>
      <c r="J297" s="243"/>
      <c r="K297" s="243"/>
      <c r="L297" s="244"/>
      <c r="M297" s="242"/>
      <c r="N297" s="243"/>
      <c r="O297" s="243"/>
      <c r="P297" s="244"/>
      <c r="Q297" s="242"/>
      <c r="R297" s="243"/>
      <c r="S297" s="243"/>
      <c r="T297" s="239"/>
      <c r="U297" s="245" t="str">
        <f>IF(E297="","",IFERROR(VLOOKUP(E297,参加者名簿!$C$12:$H$111,4,FALSE),IFERROR(VLOOKUP(E297,他団体選手登録票!$C$12:$H$31,4,FALSE),"ERROR!!")))</f>
        <v/>
      </c>
      <c r="V297" s="246"/>
      <c r="W297" s="246"/>
      <c r="X297" s="247"/>
      <c r="Y297" s="245" t="str">
        <f>IF(I297="","",IFERROR(VLOOKUP(I297,参加者名簿!$C$12:$H$61,4,FALSE),IFERROR(VLOOKUP(I297,他団体選手登録票!$C$12:$H$31,4,FALSE),"ERROR!!")))</f>
        <v/>
      </c>
      <c r="Z297" s="246"/>
      <c r="AA297" s="246"/>
      <c r="AB297" s="247"/>
      <c r="AC297" s="245" t="str">
        <f>IF(M297="","",IFERROR(VLOOKUP(M297,参加者名簿!$C$12:$H$61,4,FALSE),IFERROR(VLOOKUP(M297,他団体選手登録票!$C$12:$H$31,4,FALSE),"ERROR!!")))</f>
        <v/>
      </c>
      <c r="AD297" s="246"/>
      <c r="AE297" s="246"/>
      <c r="AF297" s="247"/>
      <c r="AG297" s="245" t="str">
        <f>IF(Q297="","",IFERROR(VLOOKUP(Q297,参加者名簿!$C$12:$H$61,4,FALSE),IFERROR(VLOOKUP(Q297,他団体選手登録票!$C$12:$H$31,4,FALSE),"ERROR!!")))</f>
        <v/>
      </c>
      <c r="AH297" s="246"/>
      <c r="AI297" s="246"/>
      <c r="AJ297" s="247"/>
      <c r="AK297" s="92">
        <v>1</v>
      </c>
      <c r="AL297" s="236" t="str">
        <f>IFERROR(IF(COUNTIF(参加者名簿!$C$12:$E$111,E297),参加申込書本紙!$D$8,VLOOKUP(E297,他団体選手登録票!$C$12:$I$31,7,FALSE)),"")</f>
        <v/>
      </c>
      <c r="AM297" s="237"/>
      <c r="AN297" s="238"/>
      <c r="AO297" s="92">
        <v>2</v>
      </c>
      <c r="AP297" s="236" t="str">
        <f>IFERROR(IF(COUNTIF(参加者名簿!$C$12:$E$111,I297),参加申込書本紙!$D$8,VLOOKUP(I297,他団体選手登録票!$C$12:$I$31,7,FALSE)),"")</f>
        <v/>
      </c>
      <c r="AQ297" s="237"/>
      <c r="AR297" s="238"/>
      <c r="AS297" s="92">
        <v>3</v>
      </c>
      <c r="AT297" s="236" t="str">
        <f>IFERROR(IF(COUNTIF(参加者名簿!$C$12:$E$111,M297),参加申込書本紙!$D$8,VLOOKUP(M297,他団体選手登録票!$C$12:$I$31,7,FALSE)),"")</f>
        <v/>
      </c>
      <c r="AU297" s="237"/>
      <c r="AV297" s="238"/>
      <c r="AW297" s="92">
        <v>4</v>
      </c>
      <c r="AX297" s="236" t="str">
        <f>IFERROR(IF(COUNTIF(参加者名簿!$C$12:$E$111,Q297),参加申込書本紙!$D$8,VLOOKUP(Q297,他団体選手登録票!$C$12:$I$31,7,FALSE)),"")</f>
        <v/>
      </c>
      <c r="AY297" s="237"/>
      <c r="AZ297" s="238"/>
      <c r="BA297" s="24" t="s">
        <v>24</v>
      </c>
      <c r="BB297" s="93" t="str">
        <f>IF(BA297="相手方",0,IF(BA297="当方",COUNT(E297:T297),IF(BA297="個々",COUNTIF(AK297:AZ297,参加申込書本紙!$D$8),"")))</f>
        <v/>
      </c>
      <c r="BC297" s="25"/>
    </row>
    <row r="298" spans="1:55" ht="21.65" customHeight="1" thickBot="1" x14ac:dyDescent="0.6">
      <c r="A298" s="11"/>
      <c r="B298" s="91">
        <v>282</v>
      </c>
      <c r="C298" s="22"/>
      <c r="D298" s="23"/>
      <c r="E298" s="239"/>
      <c r="F298" s="240"/>
      <c r="G298" s="240"/>
      <c r="H298" s="241"/>
      <c r="I298" s="242"/>
      <c r="J298" s="243"/>
      <c r="K298" s="243"/>
      <c r="L298" s="244"/>
      <c r="M298" s="242"/>
      <c r="N298" s="243"/>
      <c r="O298" s="243"/>
      <c r="P298" s="244"/>
      <c r="Q298" s="242"/>
      <c r="R298" s="243"/>
      <c r="S298" s="243"/>
      <c r="T298" s="239"/>
      <c r="U298" s="245" t="str">
        <f>IF(E298="","",IFERROR(VLOOKUP(E298,参加者名簿!$C$12:$H$111,4,FALSE),IFERROR(VLOOKUP(E298,他団体選手登録票!$C$12:$H$31,4,FALSE),"ERROR!!")))</f>
        <v/>
      </c>
      <c r="V298" s="246"/>
      <c r="W298" s="246"/>
      <c r="X298" s="247"/>
      <c r="Y298" s="245" t="str">
        <f>IF(I298="","",IFERROR(VLOOKUP(I298,参加者名簿!$C$12:$H$61,4,FALSE),IFERROR(VLOOKUP(I298,他団体選手登録票!$C$12:$H$31,4,FALSE),"ERROR!!")))</f>
        <v/>
      </c>
      <c r="Z298" s="246"/>
      <c r="AA298" s="246"/>
      <c r="AB298" s="247"/>
      <c r="AC298" s="245" t="str">
        <f>IF(M298="","",IFERROR(VLOOKUP(M298,参加者名簿!$C$12:$H$61,4,FALSE),IFERROR(VLOOKUP(M298,他団体選手登録票!$C$12:$H$31,4,FALSE),"ERROR!!")))</f>
        <v/>
      </c>
      <c r="AD298" s="246"/>
      <c r="AE298" s="246"/>
      <c r="AF298" s="247"/>
      <c r="AG298" s="245" t="str">
        <f>IF(Q298="","",IFERROR(VLOOKUP(Q298,参加者名簿!$C$12:$H$61,4,FALSE),IFERROR(VLOOKUP(Q298,他団体選手登録票!$C$12:$H$31,4,FALSE),"ERROR!!")))</f>
        <v/>
      </c>
      <c r="AH298" s="246"/>
      <c r="AI298" s="246"/>
      <c r="AJ298" s="247"/>
      <c r="AK298" s="92">
        <v>1</v>
      </c>
      <c r="AL298" s="236" t="str">
        <f>IFERROR(IF(COUNTIF(参加者名簿!$C$12:$E$111,E298),参加申込書本紙!$D$8,VLOOKUP(E298,他団体選手登録票!$C$12:$I$31,7,FALSE)),"")</f>
        <v/>
      </c>
      <c r="AM298" s="237"/>
      <c r="AN298" s="238"/>
      <c r="AO298" s="92">
        <v>2</v>
      </c>
      <c r="AP298" s="236" t="str">
        <f>IFERROR(IF(COUNTIF(参加者名簿!$C$12:$E$111,I298),参加申込書本紙!$D$8,VLOOKUP(I298,他団体選手登録票!$C$12:$I$31,7,FALSE)),"")</f>
        <v/>
      </c>
      <c r="AQ298" s="237"/>
      <c r="AR298" s="238"/>
      <c r="AS298" s="92">
        <v>3</v>
      </c>
      <c r="AT298" s="236" t="str">
        <f>IFERROR(IF(COUNTIF(参加者名簿!$C$12:$E$111,M298),参加申込書本紙!$D$8,VLOOKUP(M298,他団体選手登録票!$C$12:$I$31,7,FALSE)),"")</f>
        <v/>
      </c>
      <c r="AU298" s="237"/>
      <c r="AV298" s="238"/>
      <c r="AW298" s="92">
        <v>4</v>
      </c>
      <c r="AX298" s="236" t="str">
        <f>IFERROR(IF(COUNTIF(参加者名簿!$C$12:$E$111,Q298),参加申込書本紙!$D$8,VLOOKUP(Q298,他団体選手登録票!$C$12:$I$31,7,FALSE)),"")</f>
        <v/>
      </c>
      <c r="AY298" s="237"/>
      <c r="AZ298" s="238"/>
      <c r="BA298" s="24" t="s">
        <v>24</v>
      </c>
      <c r="BB298" s="93" t="str">
        <f>IF(BA298="相手方",0,IF(BA298="当方",COUNT(E298:T298),IF(BA298="個々",COUNTIF(AK298:AZ298,参加申込書本紙!$D$8),"")))</f>
        <v/>
      </c>
      <c r="BC298" s="25"/>
    </row>
    <row r="299" spans="1:55" ht="21.65" customHeight="1" thickBot="1" x14ac:dyDescent="0.6">
      <c r="A299" s="11"/>
      <c r="B299" s="91">
        <v>283</v>
      </c>
      <c r="C299" s="22"/>
      <c r="D299" s="23"/>
      <c r="E299" s="239"/>
      <c r="F299" s="240"/>
      <c r="G299" s="240"/>
      <c r="H299" s="241"/>
      <c r="I299" s="242"/>
      <c r="J299" s="243"/>
      <c r="K299" s="243"/>
      <c r="L299" s="244"/>
      <c r="M299" s="242"/>
      <c r="N299" s="243"/>
      <c r="O299" s="243"/>
      <c r="P299" s="244"/>
      <c r="Q299" s="242"/>
      <c r="R299" s="243"/>
      <c r="S299" s="243"/>
      <c r="T299" s="239"/>
      <c r="U299" s="245" t="str">
        <f>IF(E299="","",IFERROR(VLOOKUP(E299,参加者名簿!$C$12:$H$111,4,FALSE),IFERROR(VLOOKUP(E299,他団体選手登録票!$C$12:$H$31,4,FALSE),"ERROR!!")))</f>
        <v/>
      </c>
      <c r="V299" s="246"/>
      <c r="W299" s="246"/>
      <c r="X299" s="247"/>
      <c r="Y299" s="245" t="str">
        <f>IF(I299="","",IFERROR(VLOOKUP(I299,参加者名簿!$C$12:$H$61,4,FALSE),IFERROR(VLOOKUP(I299,他団体選手登録票!$C$12:$H$31,4,FALSE),"ERROR!!")))</f>
        <v/>
      </c>
      <c r="Z299" s="246"/>
      <c r="AA299" s="246"/>
      <c r="AB299" s="247"/>
      <c r="AC299" s="245" t="str">
        <f>IF(M299="","",IFERROR(VLOOKUP(M299,参加者名簿!$C$12:$H$61,4,FALSE),IFERROR(VLOOKUP(M299,他団体選手登録票!$C$12:$H$31,4,FALSE),"ERROR!!")))</f>
        <v/>
      </c>
      <c r="AD299" s="246"/>
      <c r="AE299" s="246"/>
      <c r="AF299" s="247"/>
      <c r="AG299" s="245" t="str">
        <f>IF(Q299="","",IFERROR(VLOOKUP(Q299,参加者名簿!$C$12:$H$61,4,FALSE),IFERROR(VLOOKUP(Q299,他団体選手登録票!$C$12:$H$31,4,FALSE),"ERROR!!")))</f>
        <v/>
      </c>
      <c r="AH299" s="246"/>
      <c r="AI299" s="246"/>
      <c r="AJ299" s="247"/>
      <c r="AK299" s="92">
        <v>1</v>
      </c>
      <c r="AL299" s="236" t="str">
        <f>IFERROR(IF(COUNTIF(参加者名簿!$C$12:$E$111,E299),参加申込書本紙!$D$8,VLOOKUP(E299,他団体選手登録票!$C$12:$I$31,7,FALSE)),"")</f>
        <v/>
      </c>
      <c r="AM299" s="237"/>
      <c r="AN299" s="238"/>
      <c r="AO299" s="92">
        <v>2</v>
      </c>
      <c r="AP299" s="236" t="str">
        <f>IFERROR(IF(COUNTIF(参加者名簿!$C$12:$E$111,I299),参加申込書本紙!$D$8,VLOOKUP(I299,他団体選手登録票!$C$12:$I$31,7,FALSE)),"")</f>
        <v/>
      </c>
      <c r="AQ299" s="237"/>
      <c r="AR299" s="238"/>
      <c r="AS299" s="92">
        <v>3</v>
      </c>
      <c r="AT299" s="236" t="str">
        <f>IFERROR(IF(COUNTIF(参加者名簿!$C$12:$E$111,M299),参加申込書本紙!$D$8,VLOOKUP(M299,他団体選手登録票!$C$12:$I$31,7,FALSE)),"")</f>
        <v/>
      </c>
      <c r="AU299" s="237"/>
      <c r="AV299" s="238"/>
      <c r="AW299" s="92">
        <v>4</v>
      </c>
      <c r="AX299" s="236" t="str">
        <f>IFERROR(IF(COUNTIF(参加者名簿!$C$12:$E$111,Q299),参加申込書本紙!$D$8,VLOOKUP(Q299,他団体選手登録票!$C$12:$I$31,7,FALSE)),"")</f>
        <v/>
      </c>
      <c r="AY299" s="237"/>
      <c r="AZ299" s="238"/>
      <c r="BA299" s="24" t="s">
        <v>24</v>
      </c>
      <c r="BB299" s="93" t="str">
        <f>IF(BA299="相手方",0,IF(BA299="当方",COUNT(E299:T299),IF(BA299="個々",COUNTIF(AK299:AZ299,参加申込書本紙!$D$8),"")))</f>
        <v/>
      </c>
      <c r="BC299" s="25"/>
    </row>
    <row r="300" spans="1:55" ht="21.65" customHeight="1" thickBot="1" x14ac:dyDescent="0.6">
      <c r="A300" s="11"/>
      <c r="B300" s="91">
        <v>284</v>
      </c>
      <c r="C300" s="22"/>
      <c r="D300" s="23"/>
      <c r="E300" s="239"/>
      <c r="F300" s="240"/>
      <c r="G300" s="240"/>
      <c r="H300" s="241"/>
      <c r="I300" s="242"/>
      <c r="J300" s="243"/>
      <c r="K300" s="243"/>
      <c r="L300" s="244"/>
      <c r="M300" s="242"/>
      <c r="N300" s="243"/>
      <c r="O300" s="243"/>
      <c r="P300" s="244"/>
      <c r="Q300" s="242"/>
      <c r="R300" s="243"/>
      <c r="S300" s="243"/>
      <c r="T300" s="239"/>
      <c r="U300" s="245" t="str">
        <f>IF(E300="","",IFERROR(VLOOKUP(E300,参加者名簿!$C$12:$H$111,4,FALSE),IFERROR(VLOOKUP(E300,他団体選手登録票!$C$12:$H$31,4,FALSE),"ERROR!!")))</f>
        <v/>
      </c>
      <c r="V300" s="246"/>
      <c r="W300" s="246"/>
      <c r="X300" s="247"/>
      <c r="Y300" s="245" t="str">
        <f>IF(I300="","",IFERROR(VLOOKUP(I300,参加者名簿!$C$12:$H$61,4,FALSE),IFERROR(VLOOKUP(I300,他団体選手登録票!$C$12:$H$31,4,FALSE),"ERROR!!")))</f>
        <v/>
      </c>
      <c r="Z300" s="246"/>
      <c r="AA300" s="246"/>
      <c r="AB300" s="247"/>
      <c r="AC300" s="245" t="str">
        <f>IF(M300="","",IFERROR(VLOOKUP(M300,参加者名簿!$C$12:$H$61,4,FALSE),IFERROR(VLOOKUP(M300,他団体選手登録票!$C$12:$H$31,4,FALSE),"ERROR!!")))</f>
        <v/>
      </c>
      <c r="AD300" s="246"/>
      <c r="AE300" s="246"/>
      <c r="AF300" s="247"/>
      <c r="AG300" s="245" t="str">
        <f>IF(Q300="","",IFERROR(VLOOKUP(Q300,参加者名簿!$C$12:$H$61,4,FALSE),IFERROR(VLOOKUP(Q300,他団体選手登録票!$C$12:$H$31,4,FALSE),"ERROR!!")))</f>
        <v/>
      </c>
      <c r="AH300" s="246"/>
      <c r="AI300" s="246"/>
      <c r="AJ300" s="247"/>
      <c r="AK300" s="92">
        <v>1</v>
      </c>
      <c r="AL300" s="236" t="str">
        <f>IFERROR(IF(COUNTIF(参加者名簿!$C$12:$E$111,E300),参加申込書本紙!$D$8,VLOOKUP(E300,他団体選手登録票!$C$12:$I$31,7,FALSE)),"")</f>
        <v/>
      </c>
      <c r="AM300" s="237"/>
      <c r="AN300" s="238"/>
      <c r="AO300" s="92">
        <v>2</v>
      </c>
      <c r="AP300" s="236" t="str">
        <f>IFERROR(IF(COUNTIF(参加者名簿!$C$12:$E$111,I300),参加申込書本紙!$D$8,VLOOKUP(I300,他団体選手登録票!$C$12:$I$31,7,FALSE)),"")</f>
        <v/>
      </c>
      <c r="AQ300" s="237"/>
      <c r="AR300" s="238"/>
      <c r="AS300" s="92">
        <v>3</v>
      </c>
      <c r="AT300" s="236" t="str">
        <f>IFERROR(IF(COUNTIF(参加者名簿!$C$12:$E$111,M300),参加申込書本紙!$D$8,VLOOKUP(M300,他団体選手登録票!$C$12:$I$31,7,FALSE)),"")</f>
        <v/>
      </c>
      <c r="AU300" s="237"/>
      <c r="AV300" s="238"/>
      <c r="AW300" s="92">
        <v>4</v>
      </c>
      <c r="AX300" s="236" t="str">
        <f>IFERROR(IF(COUNTIF(参加者名簿!$C$12:$E$111,Q300),参加申込書本紙!$D$8,VLOOKUP(Q300,他団体選手登録票!$C$12:$I$31,7,FALSE)),"")</f>
        <v/>
      </c>
      <c r="AY300" s="237"/>
      <c r="AZ300" s="238"/>
      <c r="BA300" s="24" t="s">
        <v>24</v>
      </c>
      <c r="BB300" s="93" t="str">
        <f>IF(BA300="相手方",0,IF(BA300="当方",COUNT(E300:T300),IF(BA300="個々",COUNTIF(AK300:AZ300,参加申込書本紙!$D$8),"")))</f>
        <v/>
      </c>
      <c r="BC300" s="25"/>
    </row>
    <row r="301" spans="1:55" ht="21.65" customHeight="1" thickBot="1" x14ac:dyDescent="0.6">
      <c r="A301" s="11"/>
      <c r="B301" s="91">
        <v>285</v>
      </c>
      <c r="C301" s="22"/>
      <c r="D301" s="23"/>
      <c r="E301" s="239"/>
      <c r="F301" s="240"/>
      <c r="G301" s="240"/>
      <c r="H301" s="241"/>
      <c r="I301" s="242"/>
      <c r="J301" s="243"/>
      <c r="K301" s="243"/>
      <c r="L301" s="244"/>
      <c r="M301" s="242"/>
      <c r="N301" s="243"/>
      <c r="O301" s="243"/>
      <c r="P301" s="244"/>
      <c r="Q301" s="242"/>
      <c r="R301" s="243"/>
      <c r="S301" s="243"/>
      <c r="T301" s="239"/>
      <c r="U301" s="245" t="str">
        <f>IF(E301="","",IFERROR(VLOOKUP(E301,参加者名簿!$C$12:$H$111,4,FALSE),IFERROR(VLOOKUP(E301,他団体選手登録票!$C$12:$H$31,4,FALSE),"ERROR!!")))</f>
        <v/>
      </c>
      <c r="V301" s="246"/>
      <c r="W301" s="246"/>
      <c r="X301" s="247"/>
      <c r="Y301" s="245" t="str">
        <f>IF(I301="","",IFERROR(VLOOKUP(I301,参加者名簿!$C$12:$H$61,4,FALSE),IFERROR(VLOOKUP(I301,他団体選手登録票!$C$12:$H$31,4,FALSE),"ERROR!!")))</f>
        <v/>
      </c>
      <c r="Z301" s="246"/>
      <c r="AA301" s="246"/>
      <c r="AB301" s="247"/>
      <c r="AC301" s="245" t="str">
        <f>IF(M301="","",IFERROR(VLOOKUP(M301,参加者名簿!$C$12:$H$61,4,FALSE),IFERROR(VLOOKUP(M301,他団体選手登録票!$C$12:$H$31,4,FALSE),"ERROR!!")))</f>
        <v/>
      </c>
      <c r="AD301" s="246"/>
      <c r="AE301" s="246"/>
      <c r="AF301" s="247"/>
      <c r="AG301" s="245" t="str">
        <f>IF(Q301="","",IFERROR(VLOOKUP(Q301,参加者名簿!$C$12:$H$61,4,FALSE),IFERROR(VLOOKUP(Q301,他団体選手登録票!$C$12:$H$31,4,FALSE),"ERROR!!")))</f>
        <v/>
      </c>
      <c r="AH301" s="246"/>
      <c r="AI301" s="246"/>
      <c r="AJ301" s="247"/>
      <c r="AK301" s="92">
        <v>1</v>
      </c>
      <c r="AL301" s="236" t="str">
        <f>IFERROR(IF(COUNTIF(参加者名簿!$C$12:$E$111,E301),参加申込書本紙!$D$8,VLOOKUP(E301,他団体選手登録票!$C$12:$I$31,7,FALSE)),"")</f>
        <v/>
      </c>
      <c r="AM301" s="237"/>
      <c r="AN301" s="238"/>
      <c r="AO301" s="92">
        <v>2</v>
      </c>
      <c r="AP301" s="236" t="str">
        <f>IFERROR(IF(COUNTIF(参加者名簿!$C$12:$E$111,I301),参加申込書本紙!$D$8,VLOOKUP(I301,他団体選手登録票!$C$12:$I$31,7,FALSE)),"")</f>
        <v/>
      </c>
      <c r="AQ301" s="237"/>
      <c r="AR301" s="238"/>
      <c r="AS301" s="92">
        <v>3</v>
      </c>
      <c r="AT301" s="236" t="str">
        <f>IFERROR(IF(COUNTIF(参加者名簿!$C$12:$E$111,M301),参加申込書本紙!$D$8,VLOOKUP(M301,他団体選手登録票!$C$12:$I$31,7,FALSE)),"")</f>
        <v/>
      </c>
      <c r="AU301" s="237"/>
      <c r="AV301" s="238"/>
      <c r="AW301" s="92">
        <v>4</v>
      </c>
      <c r="AX301" s="236" t="str">
        <f>IFERROR(IF(COUNTIF(参加者名簿!$C$12:$E$111,Q301),参加申込書本紙!$D$8,VLOOKUP(Q301,他団体選手登録票!$C$12:$I$31,7,FALSE)),"")</f>
        <v/>
      </c>
      <c r="AY301" s="237"/>
      <c r="AZ301" s="238"/>
      <c r="BA301" s="24" t="s">
        <v>24</v>
      </c>
      <c r="BB301" s="93" t="str">
        <f>IF(BA301="相手方",0,IF(BA301="当方",COUNT(E301:T301),IF(BA301="個々",COUNTIF(AK301:AZ301,参加申込書本紙!$D$8),"")))</f>
        <v/>
      </c>
      <c r="BC301" s="25"/>
    </row>
    <row r="302" spans="1:55" ht="21.65" customHeight="1" thickBot="1" x14ac:dyDescent="0.6">
      <c r="A302" s="11"/>
      <c r="B302" s="91">
        <v>286</v>
      </c>
      <c r="C302" s="22"/>
      <c r="D302" s="23"/>
      <c r="E302" s="239"/>
      <c r="F302" s="240"/>
      <c r="G302" s="240"/>
      <c r="H302" s="241"/>
      <c r="I302" s="242"/>
      <c r="J302" s="243"/>
      <c r="K302" s="243"/>
      <c r="L302" s="244"/>
      <c r="M302" s="242"/>
      <c r="N302" s="243"/>
      <c r="O302" s="243"/>
      <c r="P302" s="244"/>
      <c r="Q302" s="242"/>
      <c r="R302" s="243"/>
      <c r="S302" s="243"/>
      <c r="T302" s="239"/>
      <c r="U302" s="245" t="str">
        <f>IF(E302="","",IFERROR(VLOOKUP(E302,参加者名簿!$C$12:$H$111,4,FALSE),IFERROR(VLOOKUP(E302,他団体選手登録票!$C$12:$H$31,4,FALSE),"ERROR!!")))</f>
        <v/>
      </c>
      <c r="V302" s="246"/>
      <c r="W302" s="246"/>
      <c r="X302" s="247"/>
      <c r="Y302" s="245" t="str">
        <f>IF(I302="","",IFERROR(VLOOKUP(I302,参加者名簿!$C$12:$H$61,4,FALSE),IFERROR(VLOOKUP(I302,他団体選手登録票!$C$12:$H$31,4,FALSE),"ERROR!!")))</f>
        <v/>
      </c>
      <c r="Z302" s="246"/>
      <c r="AA302" s="246"/>
      <c r="AB302" s="247"/>
      <c r="AC302" s="245" t="str">
        <f>IF(M302="","",IFERROR(VLOOKUP(M302,参加者名簿!$C$12:$H$61,4,FALSE),IFERROR(VLOOKUP(M302,他団体選手登録票!$C$12:$H$31,4,FALSE),"ERROR!!")))</f>
        <v/>
      </c>
      <c r="AD302" s="246"/>
      <c r="AE302" s="246"/>
      <c r="AF302" s="247"/>
      <c r="AG302" s="245" t="str">
        <f>IF(Q302="","",IFERROR(VLOOKUP(Q302,参加者名簿!$C$12:$H$61,4,FALSE),IFERROR(VLOOKUP(Q302,他団体選手登録票!$C$12:$H$31,4,FALSE),"ERROR!!")))</f>
        <v/>
      </c>
      <c r="AH302" s="246"/>
      <c r="AI302" s="246"/>
      <c r="AJ302" s="247"/>
      <c r="AK302" s="92">
        <v>1</v>
      </c>
      <c r="AL302" s="236" t="str">
        <f>IFERROR(IF(COUNTIF(参加者名簿!$C$12:$E$111,E302),参加申込書本紙!$D$8,VLOOKUP(E302,他団体選手登録票!$C$12:$I$31,7,FALSE)),"")</f>
        <v/>
      </c>
      <c r="AM302" s="237"/>
      <c r="AN302" s="238"/>
      <c r="AO302" s="92">
        <v>2</v>
      </c>
      <c r="AP302" s="236" t="str">
        <f>IFERROR(IF(COUNTIF(参加者名簿!$C$12:$E$111,I302),参加申込書本紙!$D$8,VLOOKUP(I302,他団体選手登録票!$C$12:$I$31,7,FALSE)),"")</f>
        <v/>
      </c>
      <c r="AQ302" s="237"/>
      <c r="AR302" s="238"/>
      <c r="AS302" s="92">
        <v>3</v>
      </c>
      <c r="AT302" s="236" t="str">
        <f>IFERROR(IF(COUNTIF(参加者名簿!$C$12:$E$111,M302),参加申込書本紙!$D$8,VLOOKUP(M302,他団体選手登録票!$C$12:$I$31,7,FALSE)),"")</f>
        <v/>
      </c>
      <c r="AU302" s="237"/>
      <c r="AV302" s="238"/>
      <c r="AW302" s="92">
        <v>4</v>
      </c>
      <c r="AX302" s="236" t="str">
        <f>IFERROR(IF(COUNTIF(参加者名簿!$C$12:$E$111,Q302),参加申込書本紙!$D$8,VLOOKUP(Q302,他団体選手登録票!$C$12:$I$31,7,FALSE)),"")</f>
        <v/>
      </c>
      <c r="AY302" s="237"/>
      <c r="AZ302" s="238"/>
      <c r="BA302" s="24" t="s">
        <v>24</v>
      </c>
      <c r="BB302" s="93" t="str">
        <f>IF(BA302="相手方",0,IF(BA302="当方",COUNT(E302:T302),IF(BA302="個々",COUNTIF(AK302:AZ302,参加申込書本紙!$D$8),"")))</f>
        <v/>
      </c>
      <c r="BC302" s="25"/>
    </row>
    <row r="303" spans="1:55" ht="21.65" customHeight="1" thickBot="1" x14ac:dyDescent="0.6">
      <c r="A303" s="11"/>
      <c r="B303" s="91">
        <v>287</v>
      </c>
      <c r="C303" s="22"/>
      <c r="D303" s="23"/>
      <c r="E303" s="239"/>
      <c r="F303" s="240"/>
      <c r="G303" s="240"/>
      <c r="H303" s="241"/>
      <c r="I303" s="242"/>
      <c r="J303" s="243"/>
      <c r="K303" s="243"/>
      <c r="L303" s="244"/>
      <c r="M303" s="242"/>
      <c r="N303" s="243"/>
      <c r="O303" s="243"/>
      <c r="P303" s="244"/>
      <c r="Q303" s="242"/>
      <c r="R303" s="243"/>
      <c r="S303" s="243"/>
      <c r="T303" s="239"/>
      <c r="U303" s="245" t="str">
        <f>IF(E303="","",IFERROR(VLOOKUP(E303,参加者名簿!$C$12:$H$111,4,FALSE),IFERROR(VLOOKUP(E303,他団体選手登録票!$C$12:$H$31,4,FALSE),"ERROR!!")))</f>
        <v/>
      </c>
      <c r="V303" s="246"/>
      <c r="W303" s="246"/>
      <c r="X303" s="247"/>
      <c r="Y303" s="245" t="str">
        <f>IF(I303="","",IFERROR(VLOOKUP(I303,参加者名簿!$C$12:$H$61,4,FALSE),IFERROR(VLOOKUP(I303,他団体選手登録票!$C$12:$H$31,4,FALSE),"ERROR!!")))</f>
        <v/>
      </c>
      <c r="Z303" s="246"/>
      <c r="AA303" s="246"/>
      <c r="AB303" s="247"/>
      <c r="AC303" s="245" t="str">
        <f>IF(M303="","",IFERROR(VLOOKUP(M303,参加者名簿!$C$12:$H$61,4,FALSE),IFERROR(VLOOKUP(M303,他団体選手登録票!$C$12:$H$31,4,FALSE),"ERROR!!")))</f>
        <v/>
      </c>
      <c r="AD303" s="246"/>
      <c r="AE303" s="246"/>
      <c r="AF303" s="247"/>
      <c r="AG303" s="245" t="str">
        <f>IF(Q303="","",IFERROR(VLOOKUP(Q303,参加者名簿!$C$12:$H$61,4,FALSE),IFERROR(VLOOKUP(Q303,他団体選手登録票!$C$12:$H$31,4,FALSE),"ERROR!!")))</f>
        <v/>
      </c>
      <c r="AH303" s="246"/>
      <c r="AI303" s="246"/>
      <c r="AJ303" s="247"/>
      <c r="AK303" s="92">
        <v>1</v>
      </c>
      <c r="AL303" s="236" t="str">
        <f>IFERROR(IF(COUNTIF(参加者名簿!$C$12:$E$111,E303),参加申込書本紙!$D$8,VLOOKUP(E303,他団体選手登録票!$C$12:$I$31,7,FALSE)),"")</f>
        <v/>
      </c>
      <c r="AM303" s="237"/>
      <c r="AN303" s="238"/>
      <c r="AO303" s="92">
        <v>2</v>
      </c>
      <c r="AP303" s="236" t="str">
        <f>IFERROR(IF(COUNTIF(参加者名簿!$C$12:$E$111,I303),参加申込書本紙!$D$8,VLOOKUP(I303,他団体選手登録票!$C$12:$I$31,7,FALSE)),"")</f>
        <v/>
      </c>
      <c r="AQ303" s="237"/>
      <c r="AR303" s="238"/>
      <c r="AS303" s="92">
        <v>3</v>
      </c>
      <c r="AT303" s="236" t="str">
        <f>IFERROR(IF(COUNTIF(参加者名簿!$C$12:$E$111,M303),参加申込書本紙!$D$8,VLOOKUP(M303,他団体選手登録票!$C$12:$I$31,7,FALSE)),"")</f>
        <v/>
      </c>
      <c r="AU303" s="237"/>
      <c r="AV303" s="238"/>
      <c r="AW303" s="92">
        <v>4</v>
      </c>
      <c r="AX303" s="236" t="str">
        <f>IFERROR(IF(COUNTIF(参加者名簿!$C$12:$E$111,Q303),参加申込書本紙!$D$8,VLOOKUP(Q303,他団体選手登録票!$C$12:$I$31,7,FALSE)),"")</f>
        <v/>
      </c>
      <c r="AY303" s="237"/>
      <c r="AZ303" s="238"/>
      <c r="BA303" s="24" t="s">
        <v>24</v>
      </c>
      <c r="BB303" s="93" t="str">
        <f>IF(BA303="相手方",0,IF(BA303="当方",COUNT(E303:T303),IF(BA303="個々",COUNTIF(AK303:AZ303,参加申込書本紙!$D$8),"")))</f>
        <v/>
      </c>
      <c r="BC303" s="25"/>
    </row>
    <row r="304" spans="1:55" ht="21.65" customHeight="1" thickBot="1" x14ac:dyDescent="0.6">
      <c r="A304" s="11"/>
      <c r="B304" s="91">
        <v>288</v>
      </c>
      <c r="C304" s="22"/>
      <c r="D304" s="23"/>
      <c r="E304" s="239"/>
      <c r="F304" s="240"/>
      <c r="G304" s="240"/>
      <c r="H304" s="241"/>
      <c r="I304" s="242"/>
      <c r="J304" s="243"/>
      <c r="K304" s="243"/>
      <c r="L304" s="244"/>
      <c r="M304" s="242"/>
      <c r="N304" s="243"/>
      <c r="O304" s="243"/>
      <c r="P304" s="244"/>
      <c r="Q304" s="242"/>
      <c r="R304" s="243"/>
      <c r="S304" s="243"/>
      <c r="T304" s="239"/>
      <c r="U304" s="245" t="str">
        <f>IF(E304="","",IFERROR(VLOOKUP(E304,参加者名簿!$C$12:$H$111,4,FALSE),IFERROR(VLOOKUP(E304,他団体選手登録票!$C$12:$H$31,4,FALSE),"ERROR!!")))</f>
        <v/>
      </c>
      <c r="V304" s="246"/>
      <c r="W304" s="246"/>
      <c r="X304" s="247"/>
      <c r="Y304" s="245" t="str">
        <f>IF(I304="","",IFERROR(VLOOKUP(I304,参加者名簿!$C$12:$H$61,4,FALSE),IFERROR(VLOOKUP(I304,他団体選手登録票!$C$12:$H$31,4,FALSE),"ERROR!!")))</f>
        <v/>
      </c>
      <c r="Z304" s="246"/>
      <c r="AA304" s="246"/>
      <c r="AB304" s="247"/>
      <c r="AC304" s="245" t="str">
        <f>IF(M304="","",IFERROR(VLOOKUP(M304,参加者名簿!$C$12:$H$61,4,FALSE),IFERROR(VLOOKUP(M304,他団体選手登録票!$C$12:$H$31,4,FALSE),"ERROR!!")))</f>
        <v/>
      </c>
      <c r="AD304" s="246"/>
      <c r="AE304" s="246"/>
      <c r="AF304" s="247"/>
      <c r="AG304" s="245" t="str">
        <f>IF(Q304="","",IFERROR(VLOOKUP(Q304,参加者名簿!$C$12:$H$61,4,FALSE),IFERROR(VLOOKUP(Q304,他団体選手登録票!$C$12:$H$31,4,FALSE),"ERROR!!")))</f>
        <v/>
      </c>
      <c r="AH304" s="246"/>
      <c r="AI304" s="246"/>
      <c r="AJ304" s="247"/>
      <c r="AK304" s="92">
        <v>1</v>
      </c>
      <c r="AL304" s="236" t="str">
        <f>IFERROR(IF(COUNTIF(参加者名簿!$C$12:$E$111,E304),参加申込書本紙!$D$8,VLOOKUP(E304,他団体選手登録票!$C$12:$I$31,7,FALSE)),"")</f>
        <v/>
      </c>
      <c r="AM304" s="237"/>
      <c r="AN304" s="238"/>
      <c r="AO304" s="92">
        <v>2</v>
      </c>
      <c r="AP304" s="236" t="str">
        <f>IFERROR(IF(COUNTIF(参加者名簿!$C$12:$E$111,I304),参加申込書本紙!$D$8,VLOOKUP(I304,他団体選手登録票!$C$12:$I$31,7,FALSE)),"")</f>
        <v/>
      </c>
      <c r="AQ304" s="237"/>
      <c r="AR304" s="238"/>
      <c r="AS304" s="92">
        <v>3</v>
      </c>
      <c r="AT304" s="236" t="str">
        <f>IFERROR(IF(COUNTIF(参加者名簿!$C$12:$E$111,M304),参加申込書本紙!$D$8,VLOOKUP(M304,他団体選手登録票!$C$12:$I$31,7,FALSE)),"")</f>
        <v/>
      </c>
      <c r="AU304" s="237"/>
      <c r="AV304" s="238"/>
      <c r="AW304" s="92">
        <v>4</v>
      </c>
      <c r="AX304" s="236" t="str">
        <f>IFERROR(IF(COUNTIF(参加者名簿!$C$12:$E$111,Q304),参加申込書本紙!$D$8,VLOOKUP(Q304,他団体選手登録票!$C$12:$I$31,7,FALSE)),"")</f>
        <v/>
      </c>
      <c r="AY304" s="237"/>
      <c r="AZ304" s="238"/>
      <c r="BA304" s="24" t="s">
        <v>24</v>
      </c>
      <c r="BB304" s="93" t="str">
        <f>IF(BA304="相手方",0,IF(BA304="当方",COUNT(E304:T304),IF(BA304="個々",COUNTIF(AK304:AZ304,参加申込書本紙!$D$8),"")))</f>
        <v/>
      </c>
      <c r="BC304" s="25"/>
    </row>
    <row r="305" spans="1:55" ht="21.65" customHeight="1" thickBot="1" x14ac:dyDescent="0.6">
      <c r="A305" s="11"/>
      <c r="B305" s="91">
        <v>289</v>
      </c>
      <c r="C305" s="22"/>
      <c r="D305" s="23"/>
      <c r="E305" s="239"/>
      <c r="F305" s="240"/>
      <c r="G305" s="240"/>
      <c r="H305" s="241"/>
      <c r="I305" s="242"/>
      <c r="J305" s="243"/>
      <c r="K305" s="243"/>
      <c r="L305" s="244"/>
      <c r="M305" s="242"/>
      <c r="N305" s="243"/>
      <c r="O305" s="243"/>
      <c r="P305" s="244"/>
      <c r="Q305" s="242"/>
      <c r="R305" s="243"/>
      <c r="S305" s="243"/>
      <c r="T305" s="239"/>
      <c r="U305" s="245" t="str">
        <f>IF(E305="","",IFERROR(VLOOKUP(E305,参加者名簿!$C$12:$H$111,4,FALSE),IFERROR(VLOOKUP(E305,他団体選手登録票!$C$12:$H$31,4,FALSE),"ERROR!!")))</f>
        <v/>
      </c>
      <c r="V305" s="246"/>
      <c r="W305" s="246"/>
      <c r="X305" s="247"/>
      <c r="Y305" s="245" t="str">
        <f>IF(I305="","",IFERROR(VLOOKUP(I305,参加者名簿!$C$12:$H$61,4,FALSE),IFERROR(VLOOKUP(I305,他団体選手登録票!$C$12:$H$31,4,FALSE),"ERROR!!")))</f>
        <v/>
      </c>
      <c r="Z305" s="246"/>
      <c r="AA305" s="246"/>
      <c r="AB305" s="247"/>
      <c r="AC305" s="245" t="str">
        <f>IF(M305="","",IFERROR(VLOOKUP(M305,参加者名簿!$C$12:$H$61,4,FALSE),IFERROR(VLOOKUP(M305,他団体選手登録票!$C$12:$H$31,4,FALSE),"ERROR!!")))</f>
        <v/>
      </c>
      <c r="AD305" s="246"/>
      <c r="AE305" s="246"/>
      <c r="AF305" s="247"/>
      <c r="AG305" s="245" t="str">
        <f>IF(Q305="","",IFERROR(VLOOKUP(Q305,参加者名簿!$C$12:$H$61,4,FALSE),IFERROR(VLOOKUP(Q305,他団体選手登録票!$C$12:$H$31,4,FALSE),"ERROR!!")))</f>
        <v/>
      </c>
      <c r="AH305" s="246"/>
      <c r="AI305" s="246"/>
      <c r="AJ305" s="247"/>
      <c r="AK305" s="92">
        <v>1</v>
      </c>
      <c r="AL305" s="236" t="str">
        <f>IFERROR(IF(COUNTIF(参加者名簿!$C$12:$E$111,E305),参加申込書本紙!$D$8,VLOOKUP(E305,他団体選手登録票!$C$12:$I$31,7,FALSE)),"")</f>
        <v/>
      </c>
      <c r="AM305" s="237"/>
      <c r="AN305" s="238"/>
      <c r="AO305" s="92">
        <v>2</v>
      </c>
      <c r="AP305" s="236" t="str">
        <f>IFERROR(IF(COUNTIF(参加者名簿!$C$12:$E$111,I305),参加申込書本紙!$D$8,VLOOKUP(I305,他団体選手登録票!$C$12:$I$31,7,FALSE)),"")</f>
        <v/>
      </c>
      <c r="AQ305" s="237"/>
      <c r="AR305" s="238"/>
      <c r="AS305" s="92">
        <v>3</v>
      </c>
      <c r="AT305" s="236" t="str">
        <f>IFERROR(IF(COUNTIF(参加者名簿!$C$12:$E$111,M305),参加申込書本紙!$D$8,VLOOKUP(M305,他団体選手登録票!$C$12:$I$31,7,FALSE)),"")</f>
        <v/>
      </c>
      <c r="AU305" s="237"/>
      <c r="AV305" s="238"/>
      <c r="AW305" s="92">
        <v>4</v>
      </c>
      <c r="AX305" s="236" t="str">
        <f>IFERROR(IF(COUNTIF(参加者名簿!$C$12:$E$111,Q305),参加申込書本紙!$D$8,VLOOKUP(Q305,他団体選手登録票!$C$12:$I$31,7,FALSE)),"")</f>
        <v/>
      </c>
      <c r="AY305" s="237"/>
      <c r="AZ305" s="238"/>
      <c r="BA305" s="24" t="s">
        <v>24</v>
      </c>
      <c r="BB305" s="93" t="str">
        <f>IF(BA305="相手方",0,IF(BA305="当方",COUNT(E305:T305),IF(BA305="個々",COUNTIF(AK305:AZ305,参加申込書本紙!$D$8),"")))</f>
        <v/>
      </c>
      <c r="BC305" s="25"/>
    </row>
    <row r="306" spans="1:55" ht="21.65" customHeight="1" thickBot="1" x14ac:dyDescent="0.6">
      <c r="A306" s="11"/>
      <c r="B306" s="91">
        <v>290</v>
      </c>
      <c r="C306" s="22"/>
      <c r="D306" s="23"/>
      <c r="E306" s="239"/>
      <c r="F306" s="240"/>
      <c r="G306" s="240"/>
      <c r="H306" s="241"/>
      <c r="I306" s="242"/>
      <c r="J306" s="243"/>
      <c r="K306" s="243"/>
      <c r="L306" s="244"/>
      <c r="M306" s="242"/>
      <c r="N306" s="243"/>
      <c r="O306" s="243"/>
      <c r="P306" s="244"/>
      <c r="Q306" s="242"/>
      <c r="R306" s="243"/>
      <c r="S306" s="243"/>
      <c r="T306" s="239"/>
      <c r="U306" s="245" t="str">
        <f>IF(E306="","",IFERROR(VLOOKUP(E306,参加者名簿!$C$12:$H$111,4,FALSE),IFERROR(VLOOKUP(E306,他団体選手登録票!$C$12:$H$31,4,FALSE),"ERROR!!")))</f>
        <v/>
      </c>
      <c r="V306" s="246"/>
      <c r="W306" s="246"/>
      <c r="X306" s="247"/>
      <c r="Y306" s="245" t="str">
        <f>IF(I306="","",IFERROR(VLOOKUP(I306,参加者名簿!$C$12:$H$61,4,FALSE),IFERROR(VLOOKUP(I306,他団体選手登録票!$C$12:$H$31,4,FALSE),"ERROR!!")))</f>
        <v/>
      </c>
      <c r="Z306" s="246"/>
      <c r="AA306" s="246"/>
      <c r="AB306" s="247"/>
      <c r="AC306" s="245" t="str">
        <f>IF(M306="","",IFERROR(VLOOKUP(M306,参加者名簿!$C$12:$H$61,4,FALSE),IFERROR(VLOOKUP(M306,他団体選手登録票!$C$12:$H$31,4,FALSE),"ERROR!!")))</f>
        <v/>
      </c>
      <c r="AD306" s="246"/>
      <c r="AE306" s="246"/>
      <c r="AF306" s="247"/>
      <c r="AG306" s="245" t="str">
        <f>IF(Q306="","",IFERROR(VLOOKUP(Q306,参加者名簿!$C$12:$H$61,4,FALSE),IFERROR(VLOOKUP(Q306,他団体選手登録票!$C$12:$H$31,4,FALSE),"ERROR!!")))</f>
        <v/>
      </c>
      <c r="AH306" s="246"/>
      <c r="AI306" s="246"/>
      <c r="AJ306" s="247"/>
      <c r="AK306" s="92">
        <v>1</v>
      </c>
      <c r="AL306" s="236" t="str">
        <f>IFERROR(IF(COUNTIF(参加者名簿!$C$12:$E$111,E306),参加申込書本紙!$D$8,VLOOKUP(E306,他団体選手登録票!$C$12:$I$31,7,FALSE)),"")</f>
        <v/>
      </c>
      <c r="AM306" s="237"/>
      <c r="AN306" s="238"/>
      <c r="AO306" s="92">
        <v>2</v>
      </c>
      <c r="AP306" s="236" t="str">
        <f>IFERROR(IF(COUNTIF(参加者名簿!$C$12:$E$111,I306),参加申込書本紙!$D$8,VLOOKUP(I306,他団体選手登録票!$C$12:$I$31,7,FALSE)),"")</f>
        <v/>
      </c>
      <c r="AQ306" s="237"/>
      <c r="AR306" s="238"/>
      <c r="AS306" s="92">
        <v>3</v>
      </c>
      <c r="AT306" s="236" t="str">
        <f>IFERROR(IF(COUNTIF(参加者名簿!$C$12:$E$111,M306),参加申込書本紙!$D$8,VLOOKUP(M306,他団体選手登録票!$C$12:$I$31,7,FALSE)),"")</f>
        <v/>
      </c>
      <c r="AU306" s="237"/>
      <c r="AV306" s="238"/>
      <c r="AW306" s="92">
        <v>4</v>
      </c>
      <c r="AX306" s="236" t="str">
        <f>IFERROR(IF(COUNTIF(参加者名簿!$C$12:$E$111,Q306),参加申込書本紙!$D$8,VLOOKUP(Q306,他団体選手登録票!$C$12:$I$31,7,FALSE)),"")</f>
        <v/>
      </c>
      <c r="AY306" s="237"/>
      <c r="AZ306" s="238"/>
      <c r="BA306" s="24" t="s">
        <v>24</v>
      </c>
      <c r="BB306" s="93" t="str">
        <f>IF(BA306="相手方",0,IF(BA306="当方",COUNT(E306:T306),IF(BA306="個々",COUNTIF(AK306:AZ306,参加申込書本紙!$D$8),"")))</f>
        <v/>
      </c>
      <c r="BC306" s="25"/>
    </row>
    <row r="307" spans="1:55" ht="21.65" customHeight="1" thickBot="1" x14ac:dyDescent="0.6">
      <c r="A307" s="11"/>
      <c r="B307" s="91">
        <v>291</v>
      </c>
      <c r="C307" s="22"/>
      <c r="D307" s="23"/>
      <c r="E307" s="239"/>
      <c r="F307" s="240"/>
      <c r="G307" s="240"/>
      <c r="H307" s="241"/>
      <c r="I307" s="242"/>
      <c r="J307" s="243"/>
      <c r="K307" s="243"/>
      <c r="L307" s="244"/>
      <c r="M307" s="242"/>
      <c r="N307" s="243"/>
      <c r="O307" s="243"/>
      <c r="P307" s="244"/>
      <c r="Q307" s="242"/>
      <c r="R307" s="243"/>
      <c r="S307" s="243"/>
      <c r="T307" s="239"/>
      <c r="U307" s="245" t="str">
        <f>IF(E307="","",IFERROR(VLOOKUP(E307,参加者名簿!$C$12:$H$111,4,FALSE),IFERROR(VLOOKUP(E307,他団体選手登録票!$C$12:$H$31,4,FALSE),"ERROR!!")))</f>
        <v/>
      </c>
      <c r="V307" s="246"/>
      <c r="W307" s="246"/>
      <c r="X307" s="247"/>
      <c r="Y307" s="245" t="str">
        <f>IF(I307="","",IFERROR(VLOOKUP(I307,参加者名簿!$C$12:$H$61,4,FALSE),IFERROR(VLOOKUP(I307,他団体選手登録票!$C$12:$H$31,4,FALSE),"ERROR!!")))</f>
        <v/>
      </c>
      <c r="Z307" s="246"/>
      <c r="AA307" s="246"/>
      <c r="AB307" s="247"/>
      <c r="AC307" s="245" t="str">
        <f>IF(M307="","",IFERROR(VLOOKUP(M307,参加者名簿!$C$12:$H$61,4,FALSE),IFERROR(VLOOKUP(M307,他団体選手登録票!$C$12:$H$31,4,FALSE),"ERROR!!")))</f>
        <v/>
      </c>
      <c r="AD307" s="246"/>
      <c r="AE307" s="246"/>
      <c r="AF307" s="247"/>
      <c r="AG307" s="245" t="str">
        <f>IF(Q307="","",IFERROR(VLOOKUP(Q307,参加者名簿!$C$12:$H$61,4,FALSE),IFERROR(VLOOKUP(Q307,他団体選手登録票!$C$12:$H$31,4,FALSE),"ERROR!!")))</f>
        <v/>
      </c>
      <c r="AH307" s="246"/>
      <c r="AI307" s="246"/>
      <c r="AJ307" s="247"/>
      <c r="AK307" s="92">
        <v>1</v>
      </c>
      <c r="AL307" s="236" t="str">
        <f>IFERROR(IF(COUNTIF(参加者名簿!$C$12:$E$111,E307),参加申込書本紙!$D$8,VLOOKUP(E307,他団体選手登録票!$C$12:$I$31,7,FALSE)),"")</f>
        <v/>
      </c>
      <c r="AM307" s="237"/>
      <c r="AN307" s="238"/>
      <c r="AO307" s="92">
        <v>2</v>
      </c>
      <c r="AP307" s="236" t="str">
        <f>IFERROR(IF(COUNTIF(参加者名簿!$C$12:$E$111,I307),参加申込書本紙!$D$8,VLOOKUP(I307,他団体選手登録票!$C$12:$I$31,7,FALSE)),"")</f>
        <v/>
      </c>
      <c r="AQ307" s="237"/>
      <c r="AR307" s="238"/>
      <c r="AS307" s="92">
        <v>3</v>
      </c>
      <c r="AT307" s="236" t="str">
        <f>IFERROR(IF(COUNTIF(参加者名簿!$C$12:$E$111,M307),参加申込書本紙!$D$8,VLOOKUP(M307,他団体選手登録票!$C$12:$I$31,7,FALSE)),"")</f>
        <v/>
      </c>
      <c r="AU307" s="237"/>
      <c r="AV307" s="238"/>
      <c r="AW307" s="92">
        <v>4</v>
      </c>
      <c r="AX307" s="236" t="str">
        <f>IFERROR(IF(COUNTIF(参加者名簿!$C$12:$E$111,Q307),参加申込書本紙!$D$8,VLOOKUP(Q307,他団体選手登録票!$C$12:$I$31,7,FALSE)),"")</f>
        <v/>
      </c>
      <c r="AY307" s="237"/>
      <c r="AZ307" s="238"/>
      <c r="BA307" s="24" t="s">
        <v>24</v>
      </c>
      <c r="BB307" s="93" t="str">
        <f>IF(BA307="相手方",0,IF(BA307="当方",COUNT(E307:T307),IF(BA307="個々",COUNTIF(AK307:AZ307,参加申込書本紙!$D$8),"")))</f>
        <v/>
      </c>
      <c r="BC307" s="25"/>
    </row>
    <row r="308" spans="1:55" ht="21.65" customHeight="1" thickBot="1" x14ac:dyDescent="0.6">
      <c r="A308" s="11"/>
      <c r="B308" s="91">
        <v>292</v>
      </c>
      <c r="C308" s="22"/>
      <c r="D308" s="23"/>
      <c r="E308" s="239"/>
      <c r="F308" s="240"/>
      <c r="G308" s="240"/>
      <c r="H308" s="241"/>
      <c r="I308" s="242"/>
      <c r="J308" s="243"/>
      <c r="K308" s="243"/>
      <c r="L308" s="244"/>
      <c r="M308" s="242"/>
      <c r="N308" s="243"/>
      <c r="O308" s="243"/>
      <c r="P308" s="244"/>
      <c r="Q308" s="242"/>
      <c r="R308" s="243"/>
      <c r="S308" s="243"/>
      <c r="T308" s="239"/>
      <c r="U308" s="245" t="str">
        <f>IF(E308="","",IFERROR(VLOOKUP(E308,参加者名簿!$C$12:$H$111,4,FALSE),IFERROR(VLOOKUP(E308,他団体選手登録票!$C$12:$H$31,4,FALSE),"ERROR!!")))</f>
        <v/>
      </c>
      <c r="V308" s="246"/>
      <c r="W308" s="246"/>
      <c r="X308" s="247"/>
      <c r="Y308" s="245" t="str">
        <f>IF(I308="","",IFERROR(VLOOKUP(I308,参加者名簿!$C$12:$H$61,4,FALSE),IFERROR(VLOOKUP(I308,他団体選手登録票!$C$12:$H$31,4,FALSE),"ERROR!!")))</f>
        <v/>
      </c>
      <c r="Z308" s="246"/>
      <c r="AA308" s="246"/>
      <c r="AB308" s="247"/>
      <c r="AC308" s="245" t="str">
        <f>IF(M308="","",IFERROR(VLOOKUP(M308,参加者名簿!$C$12:$H$61,4,FALSE),IFERROR(VLOOKUP(M308,他団体選手登録票!$C$12:$H$31,4,FALSE),"ERROR!!")))</f>
        <v/>
      </c>
      <c r="AD308" s="246"/>
      <c r="AE308" s="246"/>
      <c r="AF308" s="247"/>
      <c r="AG308" s="245" t="str">
        <f>IF(Q308="","",IFERROR(VLOOKUP(Q308,参加者名簿!$C$12:$H$61,4,FALSE),IFERROR(VLOOKUP(Q308,他団体選手登録票!$C$12:$H$31,4,FALSE),"ERROR!!")))</f>
        <v/>
      </c>
      <c r="AH308" s="246"/>
      <c r="AI308" s="246"/>
      <c r="AJ308" s="247"/>
      <c r="AK308" s="92">
        <v>1</v>
      </c>
      <c r="AL308" s="236" t="str">
        <f>IFERROR(IF(COUNTIF(参加者名簿!$C$12:$E$111,E308),参加申込書本紙!$D$8,VLOOKUP(E308,他団体選手登録票!$C$12:$I$31,7,FALSE)),"")</f>
        <v/>
      </c>
      <c r="AM308" s="237"/>
      <c r="AN308" s="238"/>
      <c r="AO308" s="92">
        <v>2</v>
      </c>
      <c r="AP308" s="236" t="str">
        <f>IFERROR(IF(COUNTIF(参加者名簿!$C$12:$E$111,I308),参加申込書本紙!$D$8,VLOOKUP(I308,他団体選手登録票!$C$12:$I$31,7,FALSE)),"")</f>
        <v/>
      </c>
      <c r="AQ308" s="237"/>
      <c r="AR308" s="238"/>
      <c r="AS308" s="92">
        <v>3</v>
      </c>
      <c r="AT308" s="236" t="str">
        <f>IFERROR(IF(COUNTIF(参加者名簿!$C$12:$E$111,M308),参加申込書本紙!$D$8,VLOOKUP(M308,他団体選手登録票!$C$12:$I$31,7,FALSE)),"")</f>
        <v/>
      </c>
      <c r="AU308" s="237"/>
      <c r="AV308" s="238"/>
      <c r="AW308" s="92">
        <v>4</v>
      </c>
      <c r="AX308" s="236" t="str">
        <f>IFERROR(IF(COUNTIF(参加者名簿!$C$12:$E$111,Q308),参加申込書本紙!$D$8,VLOOKUP(Q308,他団体選手登録票!$C$12:$I$31,7,FALSE)),"")</f>
        <v/>
      </c>
      <c r="AY308" s="237"/>
      <c r="AZ308" s="238"/>
      <c r="BA308" s="24" t="s">
        <v>24</v>
      </c>
      <c r="BB308" s="93" t="str">
        <f>IF(BA308="相手方",0,IF(BA308="当方",COUNT(E308:T308),IF(BA308="個々",COUNTIF(AK308:AZ308,参加申込書本紙!$D$8),"")))</f>
        <v/>
      </c>
      <c r="BC308" s="25"/>
    </row>
    <row r="309" spans="1:55" ht="21.65" customHeight="1" thickBot="1" x14ac:dyDescent="0.6">
      <c r="A309" s="11"/>
      <c r="B309" s="91">
        <v>293</v>
      </c>
      <c r="C309" s="22"/>
      <c r="D309" s="23"/>
      <c r="E309" s="239"/>
      <c r="F309" s="240"/>
      <c r="G309" s="240"/>
      <c r="H309" s="241"/>
      <c r="I309" s="242"/>
      <c r="J309" s="243"/>
      <c r="K309" s="243"/>
      <c r="L309" s="244"/>
      <c r="M309" s="242"/>
      <c r="N309" s="243"/>
      <c r="O309" s="243"/>
      <c r="P309" s="244"/>
      <c r="Q309" s="242"/>
      <c r="R309" s="243"/>
      <c r="S309" s="243"/>
      <c r="T309" s="239"/>
      <c r="U309" s="245" t="str">
        <f>IF(E309="","",IFERROR(VLOOKUP(E309,参加者名簿!$C$12:$H$111,4,FALSE),IFERROR(VLOOKUP(E309,他団体選手登録票!$C$12:$H$31,4,FALSE),"ERROR!!")))</f>
        <v/>
      </c>
      <c r="V309" s="246"/>
      <c r="W309" s="246"/>
      <c r="X309" s="247"/>
      <c r="Y309" s="245" t="str">
        <f>IF(I309="","",IFERROR(VLOOKUP(I309,参加者名簿!$C$12:$H$61,4,FALSE),IFERROR(VLOOKUP(I309,他団体選手登録票!$C$12:$H$31,4,FALSE),"ERROR!!")))</f>
        <v/>
      </c>
      <c r="Z309" s="246"/>
      <c r="AA309" s="246"/>
      <c r="AB309" s="247"/>
      <c r="AC309" s="245" t="str">
        <f>IF(M309="","",IFERROR(VLOOKUP(M309,参加者名簿!$C$12:$H$61,4,FALSE),IFERROR(VLOOKUP(M309,他団体選手登録票!$C$12:$H$31,4,FALSE),"ERROR!!")))</f>
        <v/>
      </c>
      <c r="AD309" s="246"/>
      <c r="AE309" s="246"/>
      <c r="AF309" s="247"/>
      <c r="AG309" s="245" t="str">
        <f>IF(Q309="","",IFERROR(VLOOKUP(Q309,参加者名簿!$C$12:$H$61,4,FALSE),IFERROR(VLOOKUP(Q309,他団体選手登録票!$C$12:$H$31,4,FALSE),"ERROR!!")))</f>
        <v/>
      </c>
      <c r="AH309" s="246"/>
      <c r="AI309" s="246"/>
      <c r="AJ309" s="247"/>
      <c r="AK309" s="92">
        <v>1</v>
      </c>
      <c r="AL309" s="236" t="str">
        <f>IFERROR(IF(COUNTIF(参加者名簿!$C$12:$E$111,E309),参加申込書本紙!$D$8,VLOOKUP(E309,他団体選手登録票!$C$12:$I$31,7,FALSE)),"")</f>
        <v/>
      </c>
      <c r="AM309" s="237"/>
      <c r="AN309" s="238"/>
      <c r="AO309" s="92">
        <v>2</v>
      </c>
      <c r="AP309" s="236" t="str">
        <f>IFERROR(IF(COUNTIF(参加者名簿!$C$12:$E$111,I309),参加申込書本紙!$D$8,VLOOKUP(I309,他団体選手登録票!$C$12:$I$31,7,FALSE)),"")</f>
        <v/>
      </c>
      <c r="AQ309" s="237"/>
      <c r="AR309" s="238"/>
      <c r="AS309" s="92">
        <v>3</v>
      </c>
      <c r="AT309" s="236" t="str">
        <f>IFERROR(IF(COUNTIF(参加者名簿!$C$12:$E$111,M309),参加申込書本紙!$D$8,VLOOKUP(M309,他団体選手登録票!$C$12:$I$31,7,FALSE)),"")</f>
        <v/>
      </c>
      <c r="AU309" s="237"/>
      <c r="AV309" s="238"/>
      <c r="AW309" s="92">
        <v>4</v>
      </c>
      <c r="AX309" s="236" t="str">
        <f>IFERROR(IF(COUNTIF(参加者名簿!$C$12:$E$111,Q309),参加申込書本紙!$D$8,VLOOKUP(Q309,他団体選手登録票!$C$12:$I$31,7,FALSE)),"")</f>
        <v/>
      </c>
      <c r="AY309" s="237"/>
      <c r="AZ309" s="238"/>
      <c r="BA309" s="24" t="s">
        <v>24</v>
      </c>
      <c r="BB309" s="93" t="str">
        <f>IF(BA309="相手方",0,IF(BA309="当方",COUNT(E309:T309),IF(BA309="個々",COUNTIF(AK309:AZ309,参加申込書本紙!$D$8),"")))</f>
        <v/>
      </c>
      <c r="BC309" s="25"/>
    </row>
    <row r="310" spans="1:55" ht="21.65" customHeight="1" thickBot="1" x14ac:dyDescent="0.6">
      <c r="A310" s="11"/>
      <c r="B310" s="91">
        <v>294</v>
      </c>
      <c r="C310" s="22"/>
      <c r="D310" s="23"/>
      <c r="E310" s="239"/>
      <c r="F310" s="240"/>
      <c r="G310" s="240"/>
      <c r="H310" s="241"/>
      <c r="I310" s="242"/>
      <c r="J310" s="243"/>
      <c r="K310" s="243"/>
      <c r="L310" s="244"/>
      <c r="M310" s="242"/>
      <c r="N310" s="243"/>
      <c r="O310" s="243"/>
      <c r="P310" s="244"/>
      <c r="Q310" s="242"/>
      <c r="R310" s="243"/>
      <c r="S310" s="243"/>
      <c r="T310" s="239"/>
      <c r="U310" s="245" t="str">
        <f>IF(E310="","",IFERROR(VLOOKUP(E310,参加者名簿!$C$12:$H$111,4,FALSE),IFERROR(VLOOKUP(E310,他団体選手登録票!$C$12:$H$31,4,FALSE),"ERROR!!")))</f>
        <v/>
      </c>
      <c r="V310" s="246"/>
      <c r="W310" s="246"/>
      <c r="X310" s="247"/>
      <c r="Y310" s="245" t="str">
        <f>IF(I310="","",IFERROR(VLOOKUP(I310,参加者名簿!$C$12:$H$61,4,FALSE),IFERROR(VLOOKUP(I310,他団体選手登録票!$C$12:$H$31,4,FALSE),"ERROR!!")))</f>
        <v/>
      </c>
      <c r="Z310" s="246"/>
      <c r="AA310" s="246"/>
      <c r="AB310" s="247"/>
      <c r="AC310" s="245" t="str">
        <f>IF(M310="","",IFERROR(VLOOKUP(M310,参加者名簿!$C$12:$H$61,4,FALSE),IFERROR(VLOOKUP(M310,他団体選手登録票!$C$12:$H$31,4,FALSE),"ERROR!!")))</f>
        <v/>
      </c>
      <c r="AD310" s="246"/>
      <c r="AE310" s="246"/>
      <c r="AF310" s="247"/>
      <c r="AG310" s="245" t="str">
        <f>IF(Q310="","",IFERROR(VLOOKUP(Q310,参加者名簿!$C$12:$H$61,4,FALSE),IFERROR(VLOOKUP(Q310,他団体選手登録票!$C$12:$H$31,4,FALSE),"ERROR!!")))</f>
        <v/>
      </c>
      <c r="AH310" s="246"/>
      <c r="AI310" s="246"/>
      <c r="AJ310" s="247"/>
      <c r="AK310" s="92">
        <v>1</v>
      </c>
      <c r="AL310" s="236" t="str">
        <f>IFERROR(IF(COUNTIF(参加者名簿!$C$12:$E$111,E310),参加申込書本紙!$D$8,VLOOKUP(E310,他団体選手登録票!$C$12:$I$31,7,FALSE)),"")</f>
        <v/>
      </c>
      <c r="AM310" s="237"/>
      <c r="AN310" s="238"/>
      <c r="AO310" s="92">
        <v>2</v>
      </c>
      <c r="AP310" s="236" t="str">
        <f>IFERROR(IF(COUNTIF(参加者名簿!$C$12:$E$111,I310),参加申込書本紙!$D$8,VLOOKUP(I310,他団体選手登録票!$C$12:$I$31,7,FALSE)),"")</f>
        <v/>
      </c>
      <c r="AQ310" s="237"/>
      <c r="AR310" s="238"/>
      <c r="AS310" s="92">
        <v>3</v>
      </c>
      <c r="AT310" s="236" t="str">
        <f>IFERROR(IF(COUNTIF(参加者名簿!$C$12:$E$111,M310),参加申込書本紙!$D$8,VLOOKUP(M310,他団体選手登録票!$C$12:$I$31,7,FALSE)),"")</f>
        <v/>
      </c>
      <c r="AU310" s="237"/>
      <c r="AV310" s="238"/>
      <c r="AW310" s="92">
        <v>4</v>
      </c>
      <c r="AX310" s="236" t="str">
        <f>IFERROR(IF(COUNTIF(参加者名簿!$C$12:$E$111,Q310),参加申込書本紙!$D$8,VLOOKUP(Q310,他団体選手登録票!$C$12:$I$31,7,FALSE)),"")</f>
        <v/>
      </c>
      <c r="AY310" s="237"/>
      <c r="AZ310" s="238"/>
      <c r="BA310" s="24" t="s">
        <v>24</v>
      </c>
      <c r="BB310" s="93" t="str">
        <f>IF(BA310="相手方",0,IF(BA310="当方",COUNT(E310:T310),IF(BA310="個々",COUNTIF(AK310:AZ310,参加申込書本紙!$D$8),"")))</f>
        <v/>
      </c>
      <c r="BC310" s="25"/>
    </row>
    <row r="311" spans="1:55" ht="21.65" customHeight="1" thickBot="1" x14ac:dyDescent="0.6">
      <c r="A311" s="11"/>
      <c r="B311" s="91">
        <v>295</v>
      </c>
      <c r="C311" s="22"/>
      <c r="D311" s="23"/>
      <c r="E311" s="239"/>
      <c r="F311" s="240"/>
      <c r="G311" s="240"/>
      <c r="H311" s="241"/>
      <c r="I311" s="242"/>
      <c r="J311" s="243"/>
      <c r="K311" s="243"/>
      <c r="L311" s="244"/>
      <c r="M311" s="242"/>
      <c r="N311" s="243"/>
      <c r="O311" s="243"/>
      <c r="P311" s="244"/>
      <c r="Q311" s="242"/>
      <c r="R311" s="243"/>
      <c r="S311" s="243"/>
      <c r="T311" s="239"/>
      <c r="U311" s="245" t="str">
        <f>IF(E311="","",IFERROR(VLOOKUP(E311,参加者名簿!$C$12:$H$111,4,FALSE),IFERROR(VLOOKUP(E311,他団体選手登録票!$C$12:$H$31,4,FALSE),"ERROR!!")))</f>
        <v/>
      </c>
      <c r="V311" s="246"/>
      <c r="W311" s="246"/>
      <c r="X311" s="247"/>
      <c r="Y311" s="245" t="str">
        <f>IF(I311="","",IFERROR(VLOOKUP(I311,参加者名簿!$C$12:$H$61,4,FALSE),IFERROR(VLOOKUP(I311,他団体選手登録票!$C$12:$H$31,4,FALSE),"ERROR!!")))</f>
        <v/>
      </c>
      <c r="Z311" s="246"/>
      <c r="AA311" s="246"/>
      <c r="AB311" s="247"/>
      <c r="AC311" s="245" t="str">
        <f>IF(M311="","",IFERROR(VLOOKUP(M311,参加者名簿!$C$12:$H$61,4,FALSE),IFERROR(VLOOKUP(M311,他団体選手登録票!$C$12:$H$31,4,FALSE),"ERROR!!")))</f>
        <v/>
      </c>
      <c r="AD311" s="246"/>
      <c r="AE311" s="246"/>
      <c r="AF311" s="247"/>
      <c r="AG311" s="245" t="str">
        <f>IF(Q311="","",IFERROR(VLOOKUP(Q311,参加者名簿!$C$12:$H$61,4,FALSE),IFERROR(VLOOKUP(Q311,他団体選手登録票!$C$12:$H$31,4,FALSE),"ERROR!!")))</f>
        <v/>
      </c>
      <c r="AH311" s="246"/>
      <c r="AI311" s="246"/>
      <c r="AJ311" s="247"/>
      <c r="AK311" s="92">
        <v>1</v>
      </c>
      <c r="AL311" s="236" t="str">
        <f>IFERROR(IF(COUNTIF(参加者名簿!$C$12:$E$111,E311),参加申込書本紙!$D$8,VLOOKUP(E311,他団体選手登録票!$C$12:$I$31,7,FALSE)),"")</f>
        <v/>
      </c>
      <c r="AM311" s="237"/>
      <c r="AN311" s="238"/>
      <c r="AO311" s="92">
        <v>2</v>
      </c>
      <c r="AP311" s="236" t="str">
        <f>IFERROR(IF(COUNTIF(参加者名簿!$C$12:$E$111,I311),参加申込書本紙!$D$8,VLOOKUP(I311,他団体選手登録票!$C$12:$I$31,7,FALSE)),"")</f>
        <v/>
      </c>
      <c r="AQ311" s="237"/>
      <c r="AR311" s="238"/>
      <c r="AS311" s="92">
        <v>3</v>
      </c>
      <c r="AT311" s="236" t="str">
        <f>IFERROR(IF(COUNTIF(参加者名簿!$C$12:$E$111,M311),参加申込書本紙!$D$8,VLOOKUP(M311,他団体選手登録票!$C$12:$I$31,7,FALSE)),"")</f>
        <v/>
      </c>
      <c r="AU311" s="237"/>
      <c r="AV311" s="238"/>
      <c r="AW311" s="92">
        <v>4</v>
      </c>
      <c r="AX311" s="236" t="str">
        <f>IFERROR(IF(COUNTIF(参加者名簿!$C$12:$E$111,Q311),参加申込書本紙!$D$8,VLOOKUP(Q311,他団体選手登録票!$C$12:$I$31,7,FALSE)),"")</f>
        <v/>
      </c>
      <c r="AY311" s="237"/>
      <c r="AZ311" s="238"/>
      <c r="BA311" s="24" t="s">
        <v>24</v>
      </c>
      <c r="BB311" s="93" t="str">
        <f>IF(BA311="相手方",0,IF(BA311="当方",COUNT(E311:T311),IF(BA311="個々",COUNTIF(AK311:AZ311,参加申込書本紙!$D$8),"")))</f>
        <v/>
      </c>
      <c r="BC311" s="25"/>
    </row>
    <row r="312" spans="1:55" ht="21.65" customHeight="1" thickBot="1" x14ac:dyDescent="0.6">
      <c r="A312" s="11"/>
      <c r="B312" s="91">
        <v>296</v>
      </c>
      <c r="C312" s="22"/>
      <c r="D312" s="23"/>
      <c r="E312" s="239"/>
      <c r="F312" s="240"/>
      <c r="G312" s="240"/>
      <c r="H312" s="241"/>
      <c r="I312" s="242"/>
      <c r="J312" s="243"/>
      <c r="K312" s="243"/>
      <c r="L312" s="244"/>
      <c r="M312" s="242"/>
      <c r="N312" s="243"/>
      <c r="O312" s="243"/>
      <c r="P312" s="244"/>
      <c r="Q312" s="242"/>
      <c r="R312" s="243"/>
      <c r="S312" s="243"/>
      <c r="T312" s="239"/>
      <c r="U312" s="245" t="str">
        <f>IF(E312="","",IFERROR(VLOOKUP(E312,参加者名簿!$C$12:$H$111,4,FALSE),IFERROR(VLOOKUP(E312,他団体選手登録票!$C$12:$H$31,4,FALSE),"ERROR!!")))</f>
        <v/>
      </c>
      <c r="V312" s="246"/>
      <c r="W312" s="246"/>
      <c r="X312" s="247"/>
      <c r="Y312" s="245" t="str">
        <f>IF(I312="","",IFERROR(VLOOKUP(I312,参加者名簿!$C$12:$H$61,4,FALSE),IFERROR(VLOOKUP(I312,他団体選手登録票!$C$12:$H$31,4,FALSE),"ERROR!!")))</f>
        <v/>
      </c>
      <c r="Z312" s="246"/>
      <c r="AA312" s="246"/>
      <c r="AB312" s="247"/>
      <c r="AC312" s="245" t="str">
        <f>IF(M312="","",IFERROR(VLOOKUP(M312,参加者名簿!$C$12:$H$61,4,FALSE),IFERROR(VLOOKUP(M312,他団体選手登録票!$C$12:$H$31,4,FALSE),"ERROR!!")))</f>
        <v/>
      </c>
      <c r="AD312" s="246"/>
      <c r="AE312" s="246"/>
      <c r="AF312" s="247"/>
      <c r="AG312" s="245" t="str">
        <f>IF(Q312="","",IFERROR(VLOOKUP(Q312,参加者名簿!$C$12:$H$61,4,FALSE),IFERROR(VLOOKUP(Q312,他団体選手登録票!$C$12:$H$31,4,FALSE),"ERROR!!")))</f>
        <v/>
      </c>
      <c r="AH312" s="246"/>
      <c r="AI312" s="246"/>
      <c r="AJ312" s="247"/>
      <c r="AK312" s="92">
        <v>1</v>
      </c>
      <c r="AL312" s="236" t="str">
        <f>IFERROR(IF(COUNTIF(参加者名簿!$C$12:$E$111,E312),参加申込書本紙!$D$8,VLOOKUP(E312,他団体選手登録票!$C$12:$I$31,7,FALSE)),"")</f>
        <v/>
      </c>
      <c r="AM312" s="237"/>
      <c r="AN312" s="238"/>
      <c r="AO312" s="92">
        <v>2</v>
      </c>
      <c r="AP312" s="236" t="str">
        <f>IFERROR(IF(COUNTIF(参加者名簿!$C$12:$E$111,I312),参加申込書本紙!$D$8,VLOOKUP(I312,他団体選手登録票!$C$12:$I$31,7,FALSE)),"")</f>
        <v/>
      </c>
      <c r="AQ312" s="237"/>
      <c r="AR312" s="238"/>
      <c r="AS312" s="92">
        <v>3</v>
      </c>
      <c r="AT312" s="236" t="str">
        <f>IFERROR(IF(COUNTIF(参加者名簿!$C$12:$E$111,M312),参加申込書本紙!$D$8,VLOOKUP(M312,他団体選手登録票!$C$12:$I$31,7,FALSE)),"")</f>
        <v/>
      </c>
      <c r="AU312" s="237"/>
      <c r="AV312" s="238"/>
      <c r="AW312" s="92">
        <v>4</v>
      </c>
      <c r="AX312" s="236" t="str">
        <f>IFERROR(IF(COUNTIF(参加者名簿!$C$12:$E$111,Q312),参加申込書本紙!$D$8,VLOOKUP(Q312,他団体選手登録票!$C$12:$I$31,7,FALSE)),"")</f>
        <v/>
      </c>
      <c r="AY312" s="237"/>
      <c r="AZ312" s="238"/>
      <c r="BA312" s="24" t="s">
        <v>24</v>
      </c>
      <c r="BB312" s="93" t="str">
        <f>IF(BA312="相手方",0,IF(BA312="当方",COUNT(E312:T312),IF(BA312="個々",COUNTIF(AK312:AZ312,参加申込書本紙!$D$8),"")))</f>
        <v/>
      </c>
      <c r="BC312" s="25"/>
    </row>
    <row r="313" spans="1:55" ht="21.65" customHeight="1" thickBot="1" x14ac:dyDescent="0.6">
      <c r="A313" s="11"/>
      <c r="B313" s="91">
        <v>297</v>
      </c>
      <c r="C313" s="22"/>
      <c r="D313" s="23"/>
      <c r="E313" s="239"/>
      <c r="F313" s="240"/>
      <c r="G313" s="240"/>
      <c r="H313" s="241"/>
      <c r="I313" s="242"/>
      <c r="J313" s="243"/>
      <c r="K313" s="243"/>
      <c r="L313" s="244"/>
      <c r="M313" s="242"/>
      <c r="N313" s="243"/>
      <c r="O313" s="243"/>
      <c r="P313" s="244"/>
      <c r="Q313" s="242"/>
      <c r="R313" s="243"/>
      <c r="S313" s="243"/>
      <c r="T313" s="239"/>
      <c r="U313" s="245" t="str">
        <f>IF(E313="","",IFERROR(VLOOKUP(E313,参加者名簿!$C$12:$H$111,4,FALSE),IFERROR(VLOOKUP(E313,他団体選手登録票!$C$12:$H$31,4,FALSE),"ERROR!!")))</f>
        <v/>
      </c>
      <c r="V313" s="246"/>
      <c r="W313" s="246"/>
      <c r="X313" s="247"/>
      <c r="Y313" s="245" t="str">
        <f>IF(I313="","",IFERROR(VLOOKUP(I313,参加者名簿!$C$12:$H$61,4,FALSE),IFERROR(VLOOKUP(I313,他団体選手登録票!$C$12:$H$31,4,FALSE),"ERROR!!")))</f>
        <v/>
      </c>
      <c r="Z313" s="246"/>
      <c r="AA313" s="246"/>
      <c r="AB313" s="247"/>
      <c r="AC313" s="245" t="str">
        <f>IF(M313="","",IFERROR(VLOOKUP(M313,参加者名簿!$C$12:$H$61,4,FALSE),IFERROR(VLOOKUP(M313,他団体選手登録票!$C$12:$H$31,4,FALSE),"ERROR!!")))</f>
        <v/>
      </c>
      <c r="AD313" s="246"/>
      <c r="AE313" s="246"/>
      <c r="AF313" s="247"/>
      <c r="AG313" s="245" t="str">
        <f>IF(Q313="","",IFERROR(VLOOKUP(Q313,参加者名簿!$C$12:$H$61,4,FALSE),IFERROR(VLOOKUP(Q313,他団体選手登録票!$C$12:$H$31,4,FALSE),"ERROR!!")))</f>
        <v/>
      </c>
      <c r="AH313" s="246"/>
      <c r="AI313" s="246"/>
      <c r="AJ313" s="247"/>
      <c r="AK313" s="92">
        <v>1</v>
      </c>
      <c r="AL313" s="236" t="str">
        <f>IFERROR(IF(COUNTIF(参加者名簿!$C$12:$E$111,E313),参加申込書本紙!$D$8,VLOOKUP(E313,他団体選手登録票!$C$12:$I$31,7,FALSE)),"")</f>
        <v/>
      </c>
      <c r="AM313" s="237"/>
      <c r="AN313" s="238"/>
      <c r="AO313" s="92">
        <v>2</v>
      </c>
      <c r="AP313" s="236" t="str">
        <f>IFERROR(IF(COUNTIF(参加者名簿!$C$12:$E$111,I313),参加申込書本紙!$D$8,VLOOKUP(I313,他団体選手登録票!$C$12:$I$31,7,FALSE)),"")</f>
        <v/>
      </c>
      <c r="AQ313" s="237"/>
      <c r="AR313" s="238"/>
      <c r="AS313" s="92">
        <v>3</v>
      </c>
      <c r="AT313" s="236" t="str">
        <f>IFERROR(IF(COUNTIF(参加者名簿!$C$12:$E$111,M313),参加申込書本紙!$D$8,VLOOKUP(M313,他団体選手登録票!$C$12:$I$31,7,FALSE)),"")</f>
        <v/>
      </c>
      <c r="AU313" s="237"/>
      <c r="AV313" s="238"/>
      <c r="AW313" s="92">
        <v>4</v>
      </c>
      <c r="AX313" s="236" t="str">
        <f>IFERROR(IF(COUNTIF(参加者名簿!$C$12:$E$111,Q313),参加申込書本紙!$D$8,VLOOKUP(Q313,他団体選手登録票!$C$12:$I$31,7,FALSE)),"")</f>
        <v/>
      </c>
      <c r="AY313" s="237"/>
      <c r="AZ313" s="238"/>
      <c r="BA313" s="24" t="s">
        <v>24</v>
      </c>
      <c r="BB313" s="93" t="str">
        <f>IF(BA313="相手方",0,IF(BA313="当方",COUNT(E313:T313),IF(BA313="個々",COUNTIF(AK313:AZ313,参加申込書本紙!$D$8),"")))</f>
        <v/>
      </c>
      <c r="BC313" s="25"/>
    </row>
    <row r="314" spans="1:55" ht="21.65" customHeight="1" thickBot="1" x14ac:dyDescent="0.6">
      <c r="A314" s="11"/>
      <c r="B314" s="91">
        <v>298</v>
      </c>
      <c r="C314" s="22"/>
      <c r="D314" s="23"/>
      <c r="E314" s="239"/>
      <c r="F314" s="240"/>
      <c r="G314" s="240"/>
      <c r="H314" s="241"/>
      <c r="I314" s="242"/>
      <c r="J314" s="243"/>
      <c r="K314" s="243"/>
      <c r="L314" s="244"/>
      <c r="M314" s="242"/>
      <c r="N314" s="243"/>
      <c r="O314" s="243"/>
      <c r="P314" s="244"/>
      <c r="Q314" s="242"/>
      <c r="R314" s="243"/>
      <c r="S314" s="243"/>
      <c r="T314" s="239"/>
      <c r="U314" s="245" t="str">
        <f>IF(E314="","",IFERROR(VLOOKUP(E314,参加者名簿!$C$12:$H$111,4,FALSE),IFERROR(VLOOKUP(E314,他団体選手登録票!$C$12:$H$31,4,FALSE),"ERROR!!")))</f>
        <v/>
      </c>
      <c r="V314" s="246"/>
      <c r="W314" s="246"/>
      <c r="X314" s="247"/>
      <c r="Y314" s="245" t="str">
        <f>IF(I314="","",IFERROR(VLOOKUP(I314,参加者名簿!$C$12:$H$61,4,FALSE),IFERROR(VLOOKUP(I314,他団体選手登録票!$C$12:$H$31,4,FALSE),"ERROR!!")))</f>
        <v/>
      </c>
      <c r="Z314" s="246"/>
      <c r="AA314" s="246"/>
      <c r="AB314" s="247"/>
      <c r="AC314" s="245" t="str">
        <f>IF(M314="","",IFERROR(VLOOKUP(M314,参加者名簿!$C$12:$H$61,4,FALSE),IFERROR(VLOOKUP(M314,他団体選手登録票!$C$12:$H$31,4,FALSE),"ERROR!!")))</f>
        <v/>
      </c>
      <c r="AD314" s="246"/>
      <c r="AE314" s="246"/>
      <c r="AF314" s="247"/>
      <c r="AG314" s="245" t="str">
        <f>IF(Q314="","",IFERROR(VLOOKUP(Q314,参加者名簿!$C$12:$H$61,4,FALSE),IFERROR(VLOOKUP(Q314,他団体選手登録票!$C$12:$H$31,4,FALSE),"ERROR!!")))</f>
        <v/>
      </c>
      <c r="AH314" s="246"/>
      <c r="AI314" s="246"/>
      <c r="AJ314" s="247"/>
      <c r="AK314" s="92">
        <v>1</v>
      </c>
      <c r="AL314" s="236" t="str">
        <f>IFERROR(IF(COUNTIF(参加者名簿!$C$12:$E$111,E314),参加申込書本紙!$D$8,VLOOKUP(E314,他団体選手登録票!$C$12:$I$31,7,FALSE)),"")</f>
        <v/>
      </c>
      <c r="AM314" s="237"/>
      <c r="AN314" s="238"/>
      <c r="AO314" s="92">
        <v>2</v>
      </c>
      <c r="AP314" s="236" t="str">
        <f>IFERROR(IF(COUNTIF(参加者名簿!$C$12:$E$111,I314),参加申込書本紙!$D$8,VLOOKUP(I314,他団体選手登録票!$C$12:$I$31,7,FALSE)),"")</f>
        <v/>
      </c>
      <c r="AQ314" s="237"/>
      <c r="AR314" s="238"/>
      <c r="AS314" s="92">
        <v>3</v>
      </c>
      <c r="AT314" s="236" t="str">
        <f>IFERROR(IF(COUNTIF(参加者名簿!$C$12:$E$111,M314),参加申込書本紙!$D$8,VLOOKUP(M314,他団体選手登録票!$C$12:$I$31,7,FALSE)),"")</f>
        <v/>
      </c>
      <c r="AU314" s="237"/>
      <c r="AV314" s="238"/>
      <c r="AW314" s="92">
        <v>4</v>
      </c>
      <c r="AX314" s="236" t="str">
        <f>IFERROR(IF(COUNTIF(参加者名簿!$C$12:$E$111,Q314),参加申込書本紙!$D$8,VLOOKUP(Q314,他団体選手登録票!$C$12:$I$31,7,FALSE)),"")</f>
        <v/>
      </c>
      <c r="AY314" s="237"/>
      <c r="AZ314" s="238"/>
      <c r="BA314" s="24" t="s">
        <v>24</v>
      </c>
      <c r="BB314" s="93" t="str">
        <f>IF(BA314="相手方",0,IF(BA314="当方",COUNT(E314:T314),IF(BA314="個々",COUNTIF(AK314:AZ314,参加申込書本紙!$D$8),"")))</f>
        <v/>
      </c>
      <c r="BC314" s="25"/>
    </row>
    <row r="315" spans="1:55" ht="21.65" customHeight="1" thickBot="1" x14ac:dyDescent="0.6">
      <c r="A315" s="11"/>
      <c r="B315" s="91">
        <v>299</v>
      </c>
      <c r="C315" s="22"/>
      <c r="D315" s="23"/>
      <c r="E315" s="239"/>
      <c r="F315" s="240"/>
      <c r="G315" s="240"/>
      <c r="H315" s="241"/>
      <c r="I315" s="242"/>
      <c r="J315" s="243"/>
      <c r="K315" s="243"/>
      <c r="L315" s="244"/>
      <c r="M315" s="242"/>
      <c r="N315" s="243"/>
      <c r="O315" s="243"/>
      <c r="P315" s="244"/>
      <c r="Q315" s="242"/>
      <c r="R315" s="243"/>
      <c r="S315" s="243"/>
      <c r="T315" s="239"/>
      <c r="U315" s="245" t="str">
        <f>IF(E315="","",IFERROR(VLOOKUP(E315,参加者名簿!$C$12:$H$111,4,FALSE),IFERROR(VLOOKUP(E315,他団体選手登録票!$C$12:$H$31,4,FALSE),"ERROR!!")))</f>
        <v/>
      </c>
      <c r="V315" s="246"/>
      <c r="W315" s="246"/>
      <c r="X315" s="247"/>
      <c r="Y315" s="245" t="str">
        <f>IF(I315="","",IFERROR(VLOOKUP(I315,参加者名簿!$C$12:$H$61,4,FALSE),IFERROR(VLOOKUP(I315,他団体選手登録票!$C$12:$H$31,4,FALSE),"ERROR!!")))</f>
        <v/>
      </c>
      <c r="Z315" s="246"/>
      <c r="AA315" s="246"/>
      <c r="AB315" s="247"/>
      <c r="AC315" s="245" t="str">
        <f>IF(M315="","",IFERROR(VLOOKUP(M315,参加者名簿!$C$12:$H$61,4,FALSE),IFERROR(VLOOKUP(M315,他団体選手登録票!$C$12:$H$31,4,FALSE),"ERROR!!")))</f>
        <v/>
      </c>
      <c r="AD315" s="246"/>
      <c r="AE315" s="246"/>
      <c r="AF315" s="247"/>
      <c r="AG315" s="245" t="str">
        <f>IF(Q315="","",IFERROR(VLOOKUP(Q315,参加者名簿!$C$12:$H$61,4,FALSE),IFERROR(VLOOKUP(Q315,他団体選手登録票!$C$12:$H$31,4,FALSE),"ERROR!!")))</f>
        <v/>
      </c>
      <c r="AH315" s="246"/>
      <c r="AI315" s="246"/>
      <c r="AJ315" s="247"/>
      <c r="AK315" s="92">
        <v>1</v>
      </c>
      <c r="AL315" s="236" t="str">
        <f>IFERROR(IF(COUNTIF(参加者名簿!$C$12:$E$111,E315),参加申込書本紙!$D$8,VLOOKUP(E315,他団体選手登録票!$C$12:$I$31,7,FALSE)),"")</f>
        <v/>
      </c>
      <c r="AM315" s="237"/>
      <c r="AN315" s="238"/>
      <c r="AO315" s="92">
        <v>2</v>
      </c>
      <c r="AP315" s="236" t="str">
        <f>IFERROR(IF(COUNTIF(参加者名簿!$C$12:$E$111,I315),参加申込書本紙!$D$8,VLOOKUP(I315,他団体選手登録票!$C$12:$I$31,7,FALSE)),"")</f>
        <v/>
      </c>
      <c r="AQ315" s="237"/>
      <c r="AR315" s="238"/>
      <c r="AS315" s="92">
        <v>3</v>
      </c>
      <c r="AT315" s="236" t="str">
        <f>IFERROR(IF(COUNTIF(参加者名簿!$C$12:$E$111,M315),参加申込書本紙!$D$8,VLOOKUP(M315,他団体選手登録票!$C$12:$I$31,7,FALSE)),"")</f>
        <v/>
      </c>
      <c r="AU315" s="237"/>
      <c r="AV315" s="238"/>
      <c r="AW315" s="92">
        <v>4</v>
      </c>
      <c r="AX315" s="236" t="str">
        <f>IFERROR(IF(COUNTIF(参加者名簿!$C$12:$E$111,Q315),参加申込書本紙!$D$8,VLOOKUP(Q315,他団体選手登録票!$C$12:$I$31,7,FALSE)),"")</f>
        <v/>
      </c>
      <c r="AY315" s="237"/>
      <c r="AZ315" s="238"/>
      <c r="BA315" s="24" t="s">
        <v>24</v>
      </c>
      <c r="BB315" s="93" t="str">
        <f>IF(BA315="相手方",0,IF(BA315="当方",COUNT(E315:T315),IF(BA315="個々",COUNTIF(AK315:AZ315,参加申込書本紙!$D$8),"")))</f>
        <v/>
      </c>
      <c r="BC315" s="25"/>
    </row>
    <row r="316" spans="1:55" ht="21.65" customHeight="1" thickBot="1" x14ac:dyDescent="0.6">
      <c r="A316" s="11"/>
      <c r="B316" s="91">
        <v>300</v>
      </c>
      <c r="C316" s="22"/>
      <c r="D316" s="23"/>
      <c r="E316" s="239"/>
      <c r="F316" s="240"/>
      <c r="G316" s="240"/>
      <c r="H316" s="241"/>
      <c r="I316" s="242"/>
      <c r="J316" s="243"/>
      <c r="K316" s="243"/>
      <c r="L316" s="244"/>
      <c r="M316" s="242"/>
      <c r="N316" s="243"/>
      <c r="O316" s="243"/>
      <c r="P316" s="244"/>
      <c r="Q316" s="242"/>
      <c r="R316" s="243"/>
      <c r="S316" s="243"/>
      <c r="T316" s="239"/>
      <c r="U316" s="245" t="str">
        <f>IF(E316="","",IFERROR(VLOOKUP(E316,参加者名簿!$C$12:$H$111,4,FALSE),IFERROR(VLOOKUP(E316,他団体選手登録票!$C$12:$H$31,4,FALSE),"ERROR!!")))</f>
        <v/>
      </c>
      <c r="V316" s="246"/>
      <c r="W316" s="246"/>
      <c r="X316" s="247"/>
      <c r="Y316" s="245" t="str">
        <f>IF(I316="","",IFERROR(VLOOKUP(I316,参加者名簿!$C$12:$H$61,4,FALSE),IFERROR(VLOOKUP(I316,他団体選手登録票!$C$12:$H$31,4,FALSE),"ERROR!!")))</f>
        <v/>
      </c>
      <c r="Z316" s="246"/>
      <c r="AA316" s="246"/>
      <c r="AB316" s="247"/>
      <c r="AC316" s="245" t="str">
        <f>IF(M316="","",IFERROR(VLOOKUP(M316,参加者名簿!$C$12:$H$61,4,FALSE),IFERROR(VLOOKUP(M316,他団体選手登録票!$C$12:$H$31,4,FALSE),"ERROR!!")))</f>
        <v/>
      </c>
      <c r="AD316" s="246"/>
      <c r="AE316" s="246"/>
      <c r="AF316" s="247"/>
      <c r="AG316" s="245" t="str">
        <f>IF(Q316="","",IFERROR(VLOOKUP(Q316,参加者名簿!$C$12:$H$61,4,FALSE),IFERROR(VLOOKUP(Q316,他団体選手登録票!$C$12:$H$31,4,FALSE),"ERROR!!")))</f>
        <v/>
      </c>
      <c r="AH316" s="246"/>
      <c r="AI316" s="246"/>
      <c r="AJ316" s="247"/>
      <c r="AK316" s="92">
        <v>1</v>
      </c>
      <c r="AL316" s="236" t="str">
        <f>IFERROR(IF(COUNTIF(参加者名簿!$C$12:$E$111,E316),参加申込書本紙!$D$8,VLOOKUP(E316,他団体選手登録票!$C$12:$I$31,7,FALSE)),"")</f>
        <v/>
      </c>
      <c r="AM316" s="237"/>
      <c r="AN316" s="238"/>
      <c r="AO316" s="92">
        <v>2</v>
      </c>
      <c r="AP316" s="236" t="str">
        <f>IFERROR(IF(COUNTIF(参加者名簿!$C$12:$E$111,I316),参加申込書本紙!$D$8,VLOOKUP(I316,他団体選手登録票!$C$12:$I$31,7,FALSE)),"")</f>
        <v/>
      </c>
      <c r="AQ316" s="237"/>
      <c r="AR316" s="238"/>
      <c r="AS316" s="92">
        <v>3</v>
      </c>
      <c r="AT316" s="236" t="str">
        <f>IFERROR(IF(COUNTIF(参加者名簿!$C$12:$E$111,M316),参加申込書本紙!$D$8,VLOOKUP(M316,他団体選手登録票!$C$12:$I$31,7,FALSE)),"")</f>
        <v/>
      </c>
      <c r="AU316" s="237"/>
      <c r="AV316" s="238"/>
      <c r="AW316" s="92">
        <v>4</v>
      </c>
      <c r="AX316" s="236" t="str">
        <f>IFERROR(IF(COUNTIF(参加者名簿!$C$12:$E$111,Q316),参加申込書本紙!$D$8,VLOOKUP(Q316,他団体選手登録票!$C$12:$I$31,7,FALSE)),"")</f>
        <v/>
      </c>
      <c r="AY316" s="237"/>
      <c r="AZ316" s="238"/>
      <c r="BA316" s="24" t="s">
        <v>24</v>
      </c>
      <c r="BB316" s="93" t="str">
        <f>IF(BA316="相手方",0,IF(BA316="当方",COUNT(E316:T316),IF(BA316="個々",COUNTIF(AK316:AZ316,参加申込書本紙!$D$8),"")))</f>
        <v/>
      </c>
      <c r="BC316" s="25"/>
    </row>
    <row r="317" spans="1:55" x14ac:dyDescent="0.55000000000000004">
      <c r="A317" s="11"/>
      <c r="B317" s="11"/>
      <c r="C317" s="94"/>
      <c r="D317" s="95"/>
      <c r="E317" s="251" t="s">
        <v>120</v>
      </c>
      <c r="F317" s="252"/>
      <c r="G317" s="252"/>
      <c r="H317" s="252"/>
      <c r="I317" s="252"/>
      <c r="J317" s="252"/>
      <c r="K317" s="252"/>
      <c r="L317" s="252"/>
      <c r="M317" s="252"/>
      <c r="N317" s="252"/>
      <c r="O317" s="252"/>
      <c r="P317" s="252"/>
      <c r="Q317" s="252"/>
      <c r="R317" s="252"/>
      <c r="S317" s="252"/>
      <c r="T317" s="252"/>
      <c r="U317" s="252"/>
      <c r="V317" s="252"/>
      <c r="W317" s="252"/>
      <c r="X317" s="252"/>
      <c r="Y317" s="252"/>
      <c r="Z317" s="252"/>
      <c r="AA317" s="252"/>
      <c r="AB317" s="252"/>
      <c r="AC317" s="252"/>
      <c r="AD317" s="252"/>
      <c r="AE317" s="252"/>
      <c r="AF317" s="252"/>
      <c r="AG317" s="252"/>
      <c r="AH317" s="252"/>
      <c r="AI317" s="252"/>
      <c r="AJ317" s="252"/>
      <c r="AK317" s="252"/>
      <c r="AL317" s="252"/>
      <c r="AM317" s="252"/>
      <c r="AN317" s="252"/>
      <c r="AO317" s="252"/>
      <c r="AP317" s="252"/>
      <c r="AQ317" s="252"/>
      <c r="AR317" s="252"/>
      <c r="AS317" s="252"/>
      <c r="AT317" s="252"/>
      <c r="AU317" s="252"/>
      <c r="AV317" s="252"/>
      <c r="AW317" s="252"/>
      <c r="AX317" s="252"/>
      <c r="AY317" s="252"/>
      <c r="AZ317" s="252"/>
      <c r="BA317" s="252"/>
      <c r="BB317" s="252"/>
      <c r="BC317" s="253"/>
    </row>
    <row r="318" spans="1:55" ht="58.5" customHeight="1" thickBot="1" x14ac:dyDescent="0.6">
      <c r="A318" s="11"/>
      <c r="B318" s="41" t="s">
        <v>121</v>
      </c>
      <c r="C318" s="96"/>
      <c r="D318" s="97"/>
      <c r="E318" s="248"/>
      <c r="F318" s="249"/>
      <c r="G318" s="249"/>
      <c r="H318" s="249"/>
      <c r="I318" s="249"/>
      <c r="J318" s="249"/>
      <c r="K318" s="249"/>
      <c r="L318" s="249"/>
      <c r="M318" s="249"/>
      <c r="N318" s="249"/>
      <c r="O318" s="249"/>
      <c r="P318" s="249"/>
      <c r="Q318" s="249"/>
      <c r="R318" s="249"/>
      <c r="S318" s="249"/>
      <c r="T318" s="249"/>
      <c r="U318" s="249"/>
      <c r="V318" s="249"/>
      <c r="W318" s="249"/>
      <c r="X318" s="249"/>
      <c r="Y318" s="249"/>
      <c r="Z318" s="249"/>
      <c r="AA318" s="249"/>
      <c r="AB318" s="249"/>
      <c r="AC318" s="249"/>
      <c r="AD318" s="249"/>
      <c r="AE318" s="249"/>
      <c r="AF318" s="249"/>
      <c r="AG318" s="249"/>
      <c r="AH318" s="249"/>
      <c r="AI318" s="249"/>
      <c r="AJ318" s="249"/>
      <c r="AK318" s="249"/>
      <c r="AL318" s="249"/>
      <c r="AM318" s="249"/>
      <c r="AN318" s="249"/>
      <c r="AO318" s="249"/>
      <c r="AP318" s="249"/>
      <c r="AQ318" s="249"/>
      <c r="AR318" s="249"/>
      <c r="AS318" s="249"/>
      <c r="AT318" s="249"/>
      <c r="AU318" s="249"/>
      <c r="AV318" s="249"/>
      <c r="AW318" s="249"/>
      <c r="AX318" s="249"/>
      <c r="AY318" s="249"/>
      <c r="AZ318" s="249"/>
      <c r="BA318" s="249"/>
      <c r="BB318" s="249"/>
      <c r="BC318" s="250"/>
    </row>
    <row r="319" spans="1:55" ht="5.5" customHeight="1" x14ac:dyDescent="0.55000000000000004">
      <c r="A319" s="11"/>
      <c r="B319" s="11"/>
      <c r="C319" s="11"/>
      <c r="D319" s="11"/>
      <c r="E319" s="74"/>
      <c r="F319" s="11"/>
      <c r="G319" s="11"/>
      <c r="H319" s="11"/>
      <c r="I319" s="74"/>
      <c r="J319" s="11"/>
      <c r="K319" s="11"/>
      <c r="L319" s="11"/>
      <c r="M319" s="74"/>
      <c r="N319" s="11"/>
      <c r="O319" s="11"/>
      <c r="P319" s="11"/>
      <c r="Q319" s="74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74"/>
      <c r="AL319" s="11"/>
      <c r="AM319" s="11"/>
      <c r="AN319" s="11"/>
      <c r="AO319" s="74"/>
      <c r="AP319" s="11"/>
      <c r="AQ319" s="11"/>
      <c r="AR319" s="11"/>
      <c r="AS319" s="74"/>
      <c r="AT319" s="11"/>
      <c r="AU319" s="11"/>
      <c r="AV319" s="11"/>
      <c r="AW319" s="74"/>
      <c r="AX319" s="11"/>
      <c r="AY319" s="11"/>
      <c r="AZ319" s="11"/>
      <c r="BA319" s="74"/>
      <c r="BB319" s="74"/>
      <c r="BC319" s="98"/>
    </row>
    <row r="320" spans="1:55" ht="17.149999999999999" customHeight="1" x14ac:dyDescent="0.55000000000000004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74"/>
      <c r="V320" s="11"/>
      <c r="W320" s="11"/>
      <c r="X320" s="11"/>
      <c r="Y320" s="74"/>
      <c r="Z320" s="11"/>
      <c r="AA320" s="11"/>
      <c r="AB320" s="11"/>
      <c r="AC320" s="74"/>
      <c r="AD320" s="11"/>
      <c r="AE320" s="11"/>
      <c r="AF320" s="11"/>
      <c r="AG320" s="74"/>
      <c r="AH320" s="11"/>
      <c r="AI320" s="11"/>
      <c r="AJ320" s="11"/>
      <c r="AK320" s="74"/>
      <c r="AL320" s="11"/>
      <c r="AM320" s="11"/>
      <c r="AN320" s="11"/>
      <c r="AO320" s="74"/>
      <c r="AP320" s="11"/>
      <c r="AQ320" s="11"/>
      <c r="AR320" s="11"/>
      <c r="AS320" s="74"/>
      <c r="AT320" s="11"/>
      <c r="AU320" s="11"/>
      <c r="AV320" s="11"/>
      <c r="AW320" s="74"/>
      <c r="AX320" s="11"/>
      <c r="AY320" s="11"/>
      <c r="AZ320" s="11"/>
      <c r="BA320" s="74"/>
      <c r="BB320" s="74"/>
      <c r="BC320" s="98"/>
    </row>
  </sheetData>
  <sheetProtection sheet="1" objects="1" scenarios="1"/>
  <mergeCells count="3644">
    <mergeCell ref="AP316:AR316"/>
    <mergeCell ref="AT316:AV316"/>
    <mergeCell ref="AX316:AZ316"/>
    <mergeCell ref="E316:H316"/>
    <mergeCell ref="I316:L316"/>
    <mergeCell ref="M316:P316"/>
    <mergeCell ref="Q316:T316"/>
    <mergeCell ref="U316:X316"/>
    <mergeCell ref="Y316:AB316"/>
    <mergeCell ref="AC316:AF316"/>
    <mergeCell ref="AG316:AJ316"/>
    <mergeCell ref="AL316:AN316"/>
    <mergeCell ref="BC13:BC14"/>
    <mergeCell ref="B2:BC3"/>
    <mergeCell ref="B4:BC4"/>
    <mergeCell ref="B10:BC10"/>
    <mergeCell ref="B8:BC8"/>
    <mergeCell ref="B9:BC9"/>
    <mergeCell ref="B7:BC7"/>
    <mergeCell ref="BB13:BB14"/>
    <mergeCell ref="BA13:BA14"/>
    <mergeCell ref="AK16:AZ16"/>
    <mergeCell ref="AP314:AR314"/>
    <mergeCell ref="AT314:AV314"/>
    <mergeCell ref="AX314:AZ314"/>
    <mergeCell ref="E315:H315"/>
    <mergeCell ref="I315:L315"/>
    <mergeCell ref="M315:P315"/>
    <mergeCell ref="Q315:T315"/>
    <mergeCell ref="U315:X315"/>
    <mergeCell ref="Y315:AB315"/>
    <mergeCell ref="AC315:AF315"/>
    <mergeCell ref="AG315:AJ315"/>
    <mergeCell ref="AL315:AN315"/>
    <mergeCell ref="AP315:AR315"/>
    <mergeCell ref="AT315:AV315"/>
    <mergeCell ref="AX315:AZ315"/>
    <mergeCell ref="E314:H314"/>
    <mergeCell ref="I314:L314"/>
    <mergeCell ref="M314:P314"/>
    <mergeCell ref="Q314:T314"/>
    <mergeCell ref="U314:X314"/>
    <mergeCell ref="Y314:AB314"/>
    <mergeCell ref="AC314:AF314"/>
    <mergeCell ref="AG314:AJ314"/>
    <mergeCell ref="AL314:AN314"/>
    <mergeCell ref="AP312:AR312"/>
    <mergeCell ref="AT312:AV312"/>
    <mergeCell ref="AX312:AZ312"/>
    <mergeCell ref="E313:H313"/>
    <mergeCell ref="I313:L313"/>
    <mergeCell ref="M313:P313"/>
    <mergeCell ref="Q313:T313"/>
    <mergeCell ref="U313:X313"/>
    <mergeCell ref="Y313:AB313"/>
    <mergeCell ref="AC313:AF313"/>
    <mergeCell ref="AG313:AJ313"/>
    <mergeCell ref="AL313:AN313"/>
    <mergeCell ref="AP313:AR313"/>
    <mergeCell ref="AT313:AV313"/>
    <mergeCell ref="AX313:AZ313"/>
    <mergeCell ref="E312:H312"/>
    <mergeCell ref="I312:L312"/>
    <mergeCell ref="M312:P312"/>
    <mergeCell ref="Q312:T312"/>
    <mergeCell ref="U312:X312"/>
    <mergeCell ref="Y312:AB312"/>
    <mergeCell ref="AC312:AF312"/>
    <mergeCell ref="AG312:AJ312"/>
    <mergeCell ref="AL312:AN312"/>
    <mergeCell ref="AP310:AR310"/>
    <mergeCell ref="AT310:AV310"/>
    <mergeCell ref="AX310:AZ310"/>
    <mergeCell ref="E311:H311"/>
    <mergeCell ref="I311:L311"/>
    <mergeCell ref="M311:P311"/>
    <mergeCell ref="Q311:T311"/>
    <mergeCell ref="U311:X311"/>
    <mergeCell ref="Y311:AB311"/>
    <mergeCell ref="AC311:AF311"/>
    <mergeCell ref="AG311:AJ311"/>
    <mergeCell ref="AL311:AN311"/>
    <mergeCell ref="AP311:AR311"/>
    <mergeCell ref="AT311:AV311"/>
    <mergeCell ref="AX311:AZ311"/>
    <mergeCell ref="E310:H310"/>
    <mergeCell ref="I310:L310"/>
    <mergeCell ref="M310:P310"/>
    <mergeCell ref="Q310:T310"/>
    <mergeCell ref="U310:X310"/>
    <mergeCell ref="Y310:AB310"/>
    <mergeCell ref="AC310:AF310"/>
    <mergeCell ref="AG310:AJ310"/>
    <mergeCell ref="AL310:AN310"/>
    <mergeCell ref="AP308:AR308"/>
    <mergeCell ref="AT308:AV308"/>
    <mergeCell ref="AX308:AZ308"/>
    <mergeCell ref="E309:H309"/>
    <mergeCell ref="I309:L309"/>
    <mergeCell ref="M309:P309"/>
    <mergeCell ref="Q309:T309"/>
    <mergeCell ref="U309:X309"/>
    <mergeCell ref="Y309:AB309"/>
    <mergeCell ref="AC309:AF309"/>
    <mergeCell ref="AG309:AJ309"/>
    <mergeCell ref="AL309:AN309"/>
    <mergeCell ref="AP309:AR309"/>
    <mergeCell ref="AT309:AV309"/>
    <mergeCell ref="AX309:AZ309"/>
    <mergeCell ref="E308:H308"/>
    <mergeCell ref="I308:L308"/>
    <mergeCell ref="M308:P308"/>
    <mergeCell ref="Q308:T308"/>
    <mergeCell ref="U308:X308"/>
    <mergeCell ref="Y308:AB308"/>
    <mergeCell ref="AC308:AF308"/>
    <mergeCell ref="AG308:AJ308"/>
    <mergeCell ref="AL308:AN308"/>
    <mergeCell ref="AP306:AR306"/>
    <mergeCell ref="AT306:AV306"/>
    <mergeCell ref="AX306:AZ306"/>
    <mergeCell ref="E307:H307"/>
    <mergeCell ref="I307:L307"/>
    <mergeCell ref="M307:P307"/>
    <mergeCell ref="Q307:T307"/>
    <mergeCell ref="U307:X307"/>
    <mergeCell ref="Y307:AB307"/>
    <mergeCell ref="AC307:AF307"/>
    <mergeCell ref="AG307:AJ307"/>
    <mergeCell ref="AL307:AN307"/>
    <mergeCell ref="AP307:AR307"/>
    <mergeCell ref="AT307:AV307"/>
    <mergeCell ref="AX307:AZ307"/>
    <mergeCell ref="E306:H306"/>
    <mergeCell ref="I306:L306"/>
    <mergeCell ref="M306:P306"/>
    <mergeCell ref="Q306:T306"/>
    <mergeCell ref="U306:X306"/>
    <mergeCell ref="Y306:AB306"/>
    <mergeCell ref="AC306:AF306"/>
    <mergeCell ref="AG306:AJ306"/>
    <mergeCell ref="AL306:AN306"/>
    <mergeCell ref="AP304:AR304"/>
    <mergeCell ref="AT304:AV304"/>
    <mergeCell ref="AX304:AZ304"/>
    <mergeCell ref="E305:H305"/>
    <mergeCell ref="I305:L305"/>
    <mergeCell ref="M305:P305"/>
    <mergeCell ref="Q305:T305"/>
    <mergeCell ref="U305:X305"/>
    <mergeCell ref="Y305:AB305"/>
    <mergeCell ref="AC305:AF305"/>
    <mergeCell ref="AG305:AJ305"/>
    <mergeCell ref="AL305:AN305"/>
    <mergeCell ref="AP305:AR305"/>
    <mergeCell ref="AT305:AV305"/>
    <mergeCell ref="AX305:AZ305"/>
    <mergeCell ref="E304:H304"/>
    <mergeCell ref="I304:L304"/>
    <mergeCell ref="M304:P304"/>
    <mergeCell ref="Q304:T304"/>
    <mergeCell ref="U304:X304"/>
    <mergeCell ref="Y304:AB304"/>
    <mergeCell ref="AC304:AF304"/>
    <mergeCell ref="AG304:AJ304"/>
    <mergeCell ref="AL304:AN304"/>
    <mergeCell ref="AP302:AR302"/>
    <mergeCell ref="AT302:AV302"/>
    <mergeCell ref="AX302:AZ302"/>
    <mergeCell ref="E303:H303"/>
    <mergeCell ref="I303:L303"/>
    <mergeCell ref="M303:P303"/>
    <mergeCell ref="Q303:T303"/>
    <mergeCell ref="U303:X303"/>
    <mergeCell ref="Y303:AB303"/>
    <mergeCell ref="AC303:AF303"/>
    <mergeCell ref="AG303:AJ303"/>
    <mergeCell ref="AL303:AN303"/>
    <mergeCell ref="AP303:AR303"/>
    <mergeCell ref="AT303:AV303"/>
    <mergeCell ref="AX303:AZ303"/>
    <mergeCell ref="E302:H302"/>
    <mergeCell ref="I302:L302"/>
    <mergeCell ref="M302:P302"/>
    <mergeCell ref="Q302:T302"/>
    <mergeCell ref="U302:X302"/>
    <mergeCell ref="Y302:AB302"/>
    <mergeCell ref="AC302:AF302"/>
    <mergeCell ref="AG302:AJ302"/>
    <mergeCell ref="AL302:AN302"/>
    <mergeCell ref="AP300:AR300"/>
    <mergeCell ref="AT300:AV300"/>
    <mergeCell ref="AX300:AZ300"/>
    <mergeCell ref="E301:H301"/>
    <mergeCell ref="I301:L301"/>
    <mergeCell ref="M301:P301"/>
    <mergeCell ref="Q301:T301"/>
    <mergeCell ref="U301:X301"/>
    <mergeCell ref="Y301:AB301"/>
    <mergeCell ref="AC301:AF301"/>
    <mergeCell ref="AG301:AJ301"/>
    <mergeCell ref="AL301:AN301"/>
    <mergeCell ref="AP301:AR301"/>
    <mergeCell ref="AT301:AV301"/>
    <mergeCell ref="AX301:AZ301"/>
    <mergeCell ref="E300:H300"/>
    <mergeCell ref="I300:L300"/>
    <mergeCell ref="M300:P300"/>
    <mergeCell ref="Q300:T300"/>
    <mergeCell ref="U300:X300"/>
    <mergeCell ref="Y300:AB300"/>
    <mergeCell ref="AC300:AF300"/>
    <mergeCell ref="AG300:AJ300"/>
    <mergeCell ref="AL300:AN300"/>
    <mergeCell ref="AP298:AR298"/>
    <mergeCell ref="AT298:AV298"/>
    <mergeCell ref="AX298:AZ298"/>
    <mergeCell ref="E299:H299"/>
    <mergeCell ref="I299:L299"/>
    <mergeCell ref="M299:P299"/>
    <mergeCell ref="Q299:T299"/>
    <mergeCell ref="U299:X299"/>
    <mergeCell ref="Y299:AB299"/>
    <mergeCell ref="AC299:AF299"/>
    <mergeCell ref="AG299:AJ299"/>
    <mergeCell ref="AL299:AN299"/>
    <mergeCell ref="AP299:AR299"/>
    <mergeCell ref="AT299:AV299"/>
    <mergeCell ref="AX299:AZ299"/>
    <mergeCell ref="E298:H298"/>
    <mergeCell ref="I298:L298"/>
    <mergeCell ref="M298:P298"/>
    <mergeCell ref="Q298:T298"/>
    <mergeCell ref="U298:X298"/>
    <mergeCell ref="Y298:AB298"/>
    <mergeCell ref="AC298:AF298"/>
    <mergeCell ref="AG298:AJ298"/>
    <mergeCell ref="AL298:AN298"/>
    <mergeCell ref="AP296:AR296"/>
    <mergeCell ref="AT296:AV296"/>
    <mergeCell ref="AX296:AZ296"/>
    <mergeCell ref="E297:H297"/>
    <mergeCell ref="I297:L297"/>
    <mergeCell ref="M297:P297"/>
    <mergeCell ref="Q297:T297"/>
    <mergeCell ref="U297:X297"/>
    <mergeCell ref="Y297:AB297"/>
    <mergeCell ref="AC297:AF297"/>
    <mergeCell ref="AG297:AJ297"/>
    <mergeCell ref="AL297:AN297"/>
    <mergeCell ref="AP297:AR297"/>
    <mergeCell ref="AT297:AV297"/>
    <mergeCell ref="AX297:AZ297"/>
    <mergeCell ref="E296:H296"/>
    <mergeCell ref="I296:L296"/>
    <mergeCell ref="M296:P296"/>
    <mergeCell ref="Q296:T296"/>
    <mergeCell ref="U296:X296"/>
    <mergeCell ref="Y296:AB296"/>
    <mergeCell ref="AC296:AF296"/>
    <mergeCell ref="AG296:AJ296"/>
    <mergeCell ref="AL296:AN296"/>
    <mergeCell ref="AP294:AR294"/>
    <mergeCell ref="AT294:AV294"/>
    <mergeCell ref="AX294:AZ294"/>
    <mergeCell ref="E295:H295"/>
    <mergeCell ref="I295:L295"/>
    <mergeCell ref="M295:P295"/>
    <mergeCell ref="Q295:T295"/>
    <mergeCell ref="U295:X295"/>
    <mergeCell ref="Y295:AB295"/>
    <mergeCell ref="AC295:AF295"/>
    <mergeCell ref="AG295:AJ295"/>
    <mergeCell ref="AL295:AN295"/>
    <mergeCell ref="AP295:AR295"/>
    <mergeCell ref="AT295:AV295"/>
    <mergeCell ref="AX295:AZ295"/>
    <mergeCell ref="E294:H294"/>
    <mergeCell ref="I294:L294"/>
    <mergeCell ref="M294:P294"/>
    <mergeCell ref="Q294:T294"/>
    <mergeCell ref="U294:X294"/>
    <mergeCell ref="Y294:AB294"/>
    <mergeCell ref="AC294:AF294"/>
    <mergeCell ref="AG294:AJ294"/>
    <mergeCell ref="AL294:AN294"/>
    <mergeCell ref="AP292:AR292"/>
    <mergeCell ref="AT292:AV292"/>
    <mergeCell ref="AX292:AZ292"/>
    <mergeCell ref="E293:H293"/>
    <mergeCell ref="I293:L293"/>
    <mergeCell ref="M293:P293"/>
    <mergeCell ref="Q293:T293"/>
    <mergeCell ref="U293:X293"/>
    <mergeCell ref="Y293:AB293"/>
    <mergeCell ref="AC293:AF293"/>
    <mergeCell ref="AG293:AJ293"/>
    <mergeCell ref="AL293:AN293"/>
    <mergeCell ref="AP293:AR293"/>
    <mergeCell ref="AT293:AV293"/>
    <mergeCell ref="AX293:AZ293"/>
    <mergeCell ref="E292:H292"/>
    <mergeCell ref="I292:L292"/>
    <mergeCell ref="M292:P292"/>
    <mergeCell ref="Q292:T292"/>
    <mergeCell ref="U292:X292"/>
    <mergeCell ref="Y292:AB292"/>
    <mergeCell ref="AC292:AF292"/>
    <mergeCell ref="AG292:AJ292"/>
    <mergeCell ref="AL292:AN292"/>
    <mergeCell ref="AP290:AR290"/>
    <mergeCell ref="AT290:AV290"/>
    <mergeCell ref="AX290:AZ290"/>
    <mergeCell ref="E291:H291"/>
    <mergeCell ref="I291:L291"/>
    <mergeCell ref="M291:P291"/>
    <mergeCell ref="Q291:T291"/>
    <mergeCell ref="U291:X291"/>
    <mergeCell ref="Y291:AB291"/>
    <mergeCell ref="AC291:AF291"/>
    <mergeCell ref="AG291:AJ291"/>
    <mergeCell ref="AL291:AN291"/>
    <mergeCell ref="AP291:AR291"/>
    <mergeCell ref="AT291:AV291"/>
    <mergeCell ref="AX291:AZ291"/>
    <mergeCell ref="E290:H290"/>
    <mergeCell ref="I290:L290"/>
    <mergeCell ref="M290:P290"/>
    <mergeCell ref="Q290:T290"/>
    <mergeCell ref="U290:X290"/>
    <mergeCell ref="Y290:AB290"/>
    <mergeCell ref="AC290:AF290"/>
    <mergeCell ref="AG290:AJ290"/>
    <mergeCell ref="AL290:AN290"/>
    <mergeCell ref="AP288:AR288"/>
    <mergeCell ref="AT288:AV288"/>
    <mergeCell ref="AX288:AZ288"/>
    <mergeCell ref="E289:H289"/>
    <mergeCell ref="I289:L289"/>
    <mergeCell ref="M289:P289"/>
    <mergeCell ref="Q289:T289"/>
    <mergeCell ref="U289:X289"/>
    <mergeCell ref="Y289:AB289"/>
    <mergeCell ref="AC289:AF289"/>
    <mergeCell ref="AG289:AJ289"/>
    <mergeCell ref="AL289:AN289"/>
    <mergeCell ref="AP289:AR289"/>
    <mergeCell ref="AT289:AV289"/>
    <mergeCell ref="AX289:AZ289"/>
    <mergeCell ref="E288:H288"/>
    <mergeCell ref="I288:L288"/>
    <mergeCell ref="M288:P288"/>
    <mergeCell ref="Q288:T288"/>
    <mergeCell ref="U288:X288"/>
    <mergeCell ref="Y288:AB288"/>
    <mergeCell ref="AC288:AF288"/>
    <mergeCell ref="AG288:AJ288"/>
    <mergeCell ref="AL288:AN288"/>
    <mergeCell ref="AP286:AR286"/>
    <mergeCell ref="AT286:AV286"/>
    <mergeCell ref="AX286:AZ286"/>
    <mergeCell ref="E287:H287"/>
    <mergeCell ref="I287:L287"/>
    <mergeCell ref="M287:P287"/>
    <mergeCell ref="Q287:T287"/>
    <mergeCell ref="U287:X287"/>
    <mergeCell ref="Y287:AB287"/>
    <mergeCell ref="AC287:AF287"/>
    <mergeCell ref="AG287:AJ287"/>
    <mergeCell ref="AL287:AN287"/>
    <mergeCell ref="AP287:AR287"/>
    <mergeCell ref="AT287:AV287"/>
    <mergeCell ref="AX287:AZ287"/>
    <mergeCell ref="E286:H286"/>
    <mergeCell ref="I286:L286"/>
    <mergeCell ref="M286:P286"/>
    <mergeCell ref="Q286:T286"/>
    <mergeCell ref="U286:X286"/>
    <mergeCell ref="Y286:AB286"/>
    <mergeCell ref="AC286:AF286"/>
    <mergeCell ref="AG286:AJ286"/>
    <mergeCell ref="AL286:AN286"/>
    <mergeCell ref="AP284:AR284"/>
    <mergeCell ref="AT284:AV284"/>
    <mergeCell ref="AX284:AZ284"/>
    <mergeCell ref="E285:H285"/>
    <mergeCell ref="I285:L285"/>
    <mergeCell ref="M285:P285"/>
    <mergeCell ref="Q285:T285"/>
    <mergeCell ref="U285:X285"/>
    <mergeCell ref="Y285:AB285"/>
    <mergeCell ref="AC285:AF285"/>
    <mergeCell ref="AG285:AJ285"/>
    <mergeCell ref="AL285:AN285"/>
    <mergeCell ref="AP285:AR285"/>
    <mergeCell ref="AT285:AV285"/>
    <mergeCell ref="AX285:AZ285"/>
    <mergeCell ref="E284:H284"/>
    <mergeCell ref="I284:L284"/>
    <mergeCell ref="M284:P284"/>
    <mergeCell ref="Q284:T284"/>
    <mergeCell ref="U284:X284"/>
    <mergeCell ref="Y284:AB284"/>
    <mergeCell ref="AC284:AF284"/>
    <mergeCell ref="AG284:AJ284"/>
    <mergeCell ref="AL284:AN284"/>
    <mergeCell ref="AP282:AR282"/>
    <mergeCell ref="AT282:AV282"/>
    <mergeCell ref="AX282:AZ282"/>
    <mergeCell ref="E283:H283"/>
    <mergeCell ref="I283:L283"/>
    <mergeCell ref="M283:P283"/>
    <mergeCell ref="Q283:T283"/>
    <mergeCell ref="U283:X283"/>
    <mergeCell ref="Y283:AB283"/>
    <mergeCell ref="AC283:AF283"/>
    <mergeCell ref="AG283:AJ283"/>
    <mergeCell ref="AL283:AN283"/>
    <mergeCell ref="AP283:AR283"/>
    <mergeCell ref="AT283:AV283"/>
    <mergeCell ref="AX283:AZ283"/>
    <mergeCell ref="E282:H282"/>
    <mergeCell ref="I282:L282"/>
    <mergeCell ref="M282:P282"/>
    <mergeCell ref="Q282:T282"/>
    <mergeCell ref="U282:X282"/>
    <mergeCell ref="Y282:AB282"/>
    <mergeCell ref="AC282:AF282"/>
    <mergeCell ref="AG282:AJ282"/>
    <mergeCell ref="AL282:AN282"/>
    <mergeCell ref="AP280:AR280"/>
    <mergeCell ref="AT280:AV280"/>
    <mergeCell ref="AX280:AZ280"/>
    <mergeCell ref="E281:H281"/>
    <mergeCell ref="I281:L281"/>
    <mergeCell ref="M281:P281"/>
    <mergeCell ref="Q281:T281"/>
    <mergeCell ref="U281:X281"/>
    <mergeCell ref="Y281:AB281"/>
    <mergeCell ref="AC281:AF281"/>
    <mergeCell ref="AG281:AJ281"/>
    <mergeCell ref="AL281:AN281"/>
    <mergeCell ref="AP281:AR281"/>
    <mergeCell ref="AT281:AV281"/>
    <mergeCell ref="AX281:AZ281"/>
    <mergeCell ref="E280:H280"/>
    <mergeCell ref="I280:L280"/>
    <mergeCell ref="M280:P280"/>
    <mergeCell ref="Q280:T280"/>
    <mergeCell ref="U280:X280"/>
    <mergeCell ref="Y280:AB280"/>
    <mergeCell ref="AC280:AF280"/>
    <mergeCell ref="AG280:AJ280"/>
    <mergeCell ref="AL280:AN280"/>
    <mergeCell ref="AP278:AR278"/>
    <mergeCell ref="AT278:AV278"/>
    <mergeCell ref="AX278:AZ278"/>
    <mergeCell ref="E279:H279"/>
    <mergeCell ref="I279:L279"/>
    <mergeCell ref="M279:P279"/>
    <mergeCell ref="Q279:T279"/>
    <mergeCell ref="U279:X279"/>
    <mergeCell ref="Y279:AB279"/>
    <mergeCell ref="AC279:AF279"/>
    <mergeCell ref="AG279:AJ279"/>
    <mergeCell ref="AL279:AN279"/>
    <mergeCell ref="AP279:AR279"/>
    <mergeCell ref="AT279:AV279"/>
    <mergeCell ref="AX279:AZ279"/>
    <mergeCell ref="E278:H278"/>
    <mergeCell ref="I278:L278"/>
    <mergeCell ref="M278:P278"/>
    <mergeCell ref="Q278:T278"/>
    <mergeCell ref="U278:X278"/>
    <mergeCell ref="Y278:AB278"/>
    <mergeCell ref="AC278:AF278"/>
    <mergeCell ref="AG278:AJ278"/>
    <mergeCell ref="AL278:AN278"/>
    <mergeCell ref="AP276:AR276"/>
    <mergeCell ref="AT276:AV276"/>
    <mergeCell ref="AX276:AZ276"/>
    <mergeCell ref="E277:H277"/>
    <mergeCell ref="I277:L277"/>
    <mergeCell ref="M277:P277"/>
    <mergeCell ref="Q277:T277"/>
    <mergeCell ref="U277:X277"/>
    <mergeCell ref="Y277:AB277"/>
    <mergeCell ref="AC277:AF277"/>
    <mergeCell ref="AG277:AJ277"/>
    <mergeCell ref="AL277:AN277"/>
    <mergeCell ref="AP277:AR277"/>
    <mergeCell ref="AT277:AV277"/>
    <mergeCell ref="AX277:AZ277"/>
    <mergeCell ref="E276:H276"/>
    <mergeCell ref="I276:L276"/>
    <mergeCell ref="M276:P276"/>
    <mergeCell ref="Q276:T276"/>
    <mergeCell ref="U276:X276"/>
    <mergeCell ref="Y276:AB276"/>
    <mergeCell ref="AC276:AF276"/>
    <mergeCell ref="AG276:AJ276"/>
    <mergeCell ref="AL276:AN276"/>
    <mergeCell ref="AP274:AR274"/>
    <mergeCell ref="AT274:AV274"/>
    <mergeCell ref="AX274:AZ274"/>
    <mergeCell ref="E275:H275"/>
    <mergeCell ref="I275:L275"/>
    <mergeCell ref="M275:P275"/>
    <mergeCell ref="Q275:T275"/>
    <mergeCell ref="U275:X275"/>
    <mergeCell ref="Y275:AB275"/>
    <mergeCell ref="AC275:AF275"/>
    <mergeCell ref="AG275:AJ275"/>
    <mergeCell ref="AL275:AN275"/>
    <mergeCell ref="AP275:AR275"/>
    <mergeCell ref="AT275:AV275"/>
    <mergeCell ref="AX275:AZ275"/>
    <mergeCell ref="E274:H274"/>
    <mergeCell ref="I274:L274"/>
    <mergeCell ref="M274:P274"/>
    <mergeCell ref="Q274:T274"/>
    <mergeCell ref="U274:X274"/>
    <mergeCell ref="Y274:AB274"/>
    <mergeCell ref="AC274:AF274"/>
    <mergeCell ref="AG274:AJ274"/>
    <mergeCell ref="AL274:AN274"/>
    <mergeCell ref="AP272:AR272"/>
    <mergeCell ref="AT272:AV272"/>
    <mergeCell ref="AX272:AZ272"/>
    <mergeCell ref="E273:H273"/>
    <mergeCell ref="I273:L273"/>
    <mergeCell ref="M273:P273"/>
    <mergeCell ref="Q273:T273"/>
    <mergeCell ref="U273:X273"/>
    <mergeCell ref="Y273:AB273"/>
    <mergeCell ref="AC273:AF273"/>
    <mergeCell ref="AG273:AJ273"/>
    <mergeCell ref="AL273:AN273"/>
    <mergeCell ref="AP273:AR273"/>
    <mergeCell ref="AT273:AV273"/>
    <mergeCell ref="AX273:AZ273"/>
    <mergeCell ref="E272:H272"/>
    <mergeCell ref="I272:L272"/>
    <mergeCell ref="M272:P272"/>
    <mergeCell ref="Q272:T272"/>
    <mergeCell ref="U272:X272"/>
    <mergeCell ref="Y272:AB272"/>
    <mergeCell ref="AC272:AF272"/>
    <mergeCell ref="AG272:AJ272"/>
    <mergeCell ref="AL272:AN272"/>
    <mergeCell ref="AP270:AR270"/>
    <mergeCell ref="AT270:AV270"/>
    <mergeCell ref="AX270:AZ270"/>
    <mergeCell ref="E271:H271"/>
    <mergeCell ref="I271:L271"/>
    <mergeCell ref="M271:P271"/>
    <mergeCell ref="Q271:T271"/>
    <mergeCell ref="U271:X271"/>
    <mergeCell ref="Y271:AB271"/>
    <mergeCell ref="AC271:AF271"/>
    <mergeCell ref="AG271:AJ271"/>
    <mergeCell ref="AL271:AN271"/>
    <mergeCell ref="AP271:AR271"/>
    <mergeCell ref="AT271:AV271"/>
    <mergeCell ref="AX271:AZ271"/>
    <mergeCell ref="E270:H270"/>
    <mergeCell ref="I270:L270"/>
    <mergeCell ref="M270:P270"/>
    <mergeCell ref="Q270:T270"/>
    <mergeCell ref="U270:X270"/>
    <mergeCell ref="Y270:AB270"/>
    <mergeCell ref="AC270:AF270"/>
    <mergeCell ref="AG270:AJ270"/>
    <mergeCell ref="AL270:AN270"/>
    <mergeCell ref="AP268:AR268"/>
    <mergeCell ref="AT268:AV268"/>
    <mergeCell ref="AX268:AZ268"/>
    <mergeCell ref="E269:H269"/>
    <mergeCell ref="I269:L269"/>
    <mergeCell ref="M269:P269"/>
    <mergeCell ref="Q269:T269"/>
    <mergeCell ref="U269:X269"/>
    <mergeCell ref="Y269:AB269"/>
    <mergeCell ref="AC269:AF269"/>
    <mergeCell ref="AG269:AJ269"/>
    <mergeCell ref="AL269:AN269"/>
    <mergeCell ref="AP269:AR269"/>
    <mergeCell ref="AT269:AV269"/>
    <mergeCell ref="AX269:AZ269"/>
    <mergeCell ref="E268:H268"/>
    <mergeCell ref="I268:L268"/>
    <mergeCell ref="M268:P268"/>
    <mergeCell ref="Q268:T268"/>
    <mergeCell ref="U268:X268"/>
    <mergeCell ref="Y268:AB268"/>
    <mergeCell ref="AC268:AF268"/>
    <mergeCell ref="AG268:AJ268"/>
    <mergeCell ref="AL268:AN268"/>
    <mergeCell ref="AP266:AR266"/>
    <mergeCell ref="AT266:AV266"/>
    <mergeCell ref="AX266:AZ266"/>
    <mergeCell ref="E267:H267"/>
    <mergeCell ref="I267:L267"/>
    <mergeCell ref="M267:P267"/>
    <mergeCell ref="Q267:T267"/>
    <mergeCell ref="U267:X267"/>
    <mergeCell ref="Y267:AB267"/>
    <mergeCell ref="AC267:AF267"/>
    <mergeCell ref="AG267:AJ267"/>
    <mergeCell ref="AL267:AN267"/>
    <mergeCell ref="AP267:AR267"/>
    <mergeCell ref="AT267:AV267"/>
    <mergeCell ref="AX267:AZ267"/>
    <mergeCell ref="E266:H266"/>
    <mergeCell ref="I266:L266"/>
    <mergeCell ref="M266:P266"/>
    <mergeCell ref="Q266:T266"/>
    <mergeCell ref="U266:X266"/>
    <mergeCell ref="Y266:AB266"/>
    <mergeCell ref="AC266:AF266"/>
    <mergeCell ref="AG266:AJ266"/>
    <mergeCell ref="AL266:AN266"/>
    <mergeCell ref="AP264:AR264"/>
    <mergeCell ref="AT264:AV264"/>
    <mergeCell ref="AX264:AZ264"/>
    <mergeCell ref="E265:H265"/>
    <mergeCell ref="I265:L265"/>
    <mergeCell ref="M265:P265"/>
    <mergeCell ref="Q265:T265"/>
    <mergeCell ref="U265:X265"/>
    <mergeCell ref="Y265:AB265"/>
    <mergeCell ref="AC265:AF265"/>
    <mergeCell ref="AG265:AJ265"/>
    <mergeCell ref="AL265:AN265"/>
    <mergeCell ref="AP265:AR265"/>
    <mergeCell ref="AT265:AV265"/>
    <mergeCell ref="AX265:AZ265"/>
    <mergeCell ref="E264:H264"/>
    <mergeCell ref="I264:L264"/>
    <mergeCell ref="M264:P264"/>
    <mergeCell ref="Q264:T264"/>
    <mergeCell ref="U264:X264"/>
    <mergeCell ref="Y264:AB264"/>
    <mergeCell ref="AC264:AF264"/>
    <mergeCell ref="AG264:AJ264"/>
    <mergeCell ref="AL264:AN264"/>
    <mergeCell ref="AP262:AR262"/>
    <mergeCell ref="AT262:AV262"/>
    <mergeCell ref="AX262:AZ262"/>
    <mergeCell ref="E263:H263"/>
    <mergeCell ref="I263:L263"/>
    <mergeCell ref="M263:P263"/>
    <mergeCell ref="Q263:T263"/>
    <mergeCell ref="U263:X263"/>
    <mergeCell ref="Y263:AB263"/>
    <mergeCell ref="AC263:AF263"/>
    <mergeCell ref="AG263:AJ263"/>
    <mergeCell ref="AL263:AN263"/>
    <mergeCell ref="AP263:AR263"/>
    <mergeCell ref="AT263:AV263"/>
    <mergeCell ref="AX263:AZ263"/>
    <mergeCell ref="E262:H262"/>
    <mergeCell ref="I262:L262"/>
    <mergeCell ref="M262:P262"/>
    <mergeCell ref="Q262:T262"/>
    <mergeCell ref="U262:X262"/>
    <mergeCell ref="Y262:AB262"/>
    <mergeCell ref="AC262:AF262"/>
    <mergeCell ref="AG262:AJ262"/>
    <mergeCell ref="AL262:AN262"/>
    <mergeCell ref="AP260:AR260"/>
    <mergeCell ref="AT260:AV260"/>
    <mergeCell ref="AX260:AZ260"/>
    <mergeCell ref="E261:H261"/>
    <mergeCell ref="I261:L261"/>
    <mergeCell ref="M261:P261"/>
    <mergeCell ref="Q261:T261"/>
    <mergeCell ref="U261:X261"/>
    <mergeCell ref="Y261:AB261"/>
    <mergeCell ref="AC261:AF261"/>
    <mergeCell ref="AG261:AJ261"/>
    <mergeCell ref="AL261:AN261"/>
    <mergeCell ref="AP261:AR261"/>
    <mergeCell ref="AT261:AV261"/>
    <mergeCell ref="AX261:AZ261"/>
    <mergeCell ref="E260:H260"/>
    <mergeCell ref="I260:L260"/>
    <mergeCell ref="M260:P260"/>
    <mergeCell ref="Q260:T260"/>
    <mergeCell ref="U260:X260"/>
    <mergeCell ref="Y260:AB260"/>
    <mergeCell ref="AC260:AF260"/>
    <mergeCell ref="AG260:AJ260"/>
    <mergeCell ref="AL260:AN260"/>
    <mergeCell ref="AP258:AR258"/>
    <mergeCell ref="AT258:AV258"/>
    <mergeCell ref="AX258:AZ258"/>
    <mergeCell ref="E259:H259"/>
    <mergeCell ref="I259:L259"/>
    <mergeCell ref="M259:P259"/>
    <mergeCell ref="Q259:T259"/>
    <mergeCell ref="U259:X259"/>
    <mergeCell ref="Y259:AB259"/>
    <mergeCell ref="AC259:AF259"/>
    <mergeCell ref="AG259:AJ259"/>
    <mergeCell ref="AL259:AN259"/>
    <mergeCell ref="AP259:AR259"/>
    <mergeCell ref="AT259:AV259"/>
    <mergeCell ref="AX259:AZ259"/>
    <mergeCell ref="E258:H258"/>
    <mergeCell ref="I258:L258"/>
    <mergeCell ref="M258:P258"/>
    <mergeCell ref="Q258:T258"/>
    <mergeCell ref="U258:X258"/>
    <mergeCell ref="Y258:AB258"/>
    <mergeCell ref="AC258:AF258"/>
    <mergeCell ref="AG258:AJ258"/>
    <mergeCell ref="AL258:AN258"/>
    <mergeCell ref="AP256:AR256"/>
    <mergeCell ref="AT256:AV256"/>
    <mergeCell ref="AX256:AZ256"/>
    <mergeCell ref="E257:H257"/>
    <mergeCell ref="I257:L257"/>
    <mergeCell ref="M257:P257"/>
    <mergeCell ref="Q257:T257"/>
    <mergeCell ref="U257:X257"/>
    <mergeCell ref="Y257:AB257"/>
    <mergeCell ref="AC257:AF257"/>
    <mergeCell ref="AG257:AJ257"/>
    <mergeCell ref="AL257:AN257"/>
    <mergeCell ref="AP257:AR257"/>
    <mergeCell ref="AT257:AV257"/>
    <mergeCell ref="AX257:AZ257"/>
    <mergeCell ref="E256:H256"/>
    <mergeCell ref="I256:L256"/>
    <mergeCell ref="M256:P256"/>
    <mergeCell ref="Q256:T256"/>
    <mergeCell ref="U256:X256"/>
    <mergeCell ref="Y256:AB256"/>
    <mergeCell ref="AC256:AF256"/>
    <mergeCell ref="AG256:AJ256"/>
    <mergeCell ref="AL256:AN256"/>
    <mergeCell ref="AP254:AR254"/>
    <mergeCell ref="AT254:AV254"/>
    <mergeCell ref="AX254:AZ254"/>
    <mergeCell ref="E255:H255"/>
    <mergeCell ref="I255:L255"/>
    <mergeCell ref="M255:P255"/>
    <mergeCell ref="Q255:T255"/>
    <mergeCell ref="U255:X255"/>
    <mergeCell ref="Y255:AB255"/>
    <mergeCell ref="AC255:AF255"/>
    <mergeCell ref="AG255:AJ255"/>
    <mergeCell ref="AL255:AN255"/>
    <mergeCell ref="AP255:AR255"/>
    <mergeCell ref="AT255:AV255"/>
    <mergeCell ref="AX255:AZ255"/>
    <mergeCell ref="E254:H254"/>
    <mergeCell ref="I254:L254"/>
    <mergeCell ref="M254:P254"/>
    <mergeCell ref="Q254:T254"/>
    <mergeCell ref="U254:X254"/>
    <mergeCell ref="Y254:AB254"/>
    <mergeCell ref="AC254:AF254"/>
    <mergeCell ref="AG254:AJ254"/>
    <mergeCell ref="AL254:AN254"/>
    <mergeCell ref="AP252:AR252"/>
    <mergeCell ref="AT252:AV252"/>
    <mergeCell ref="AX252:AZ252"/>
    <mergeCell ref="E253:H253"/>
    <mergeCell ref="I253:L253"/>
    <mergeCell ref="M253:P253"/>
    <mergeCell ref="Q253:T253"/>
    <mergeCell ref="U253:X253"/>
    <mergeCell ref="Y253:AB253"/>
    <mergeCell ref="AC253:AF253"/>
    <mergeCell ref="AG253:AJ253"/>
    <mergeCell ref="AL253:AN253"/>
    <mergeCell ref="AP253:AR253"/>
    <mergeCell ref="AT253:AV253"/>
    <mergeCell ref="AX253:AZ253"/>
    <mergeCell ref="E252:H252"/>
    <mergeCell ref="I252:L252"/>
    <mergeCell ref="M252:P252"/>
    <mergeCell ref="Q252:T252"/>
    <mergeCell ref="U252:X252"/>
    <mergeCell ref="Y252:AB252"/>
    <mergeCell ref="AC252:AF252"/>
    <mergeCell ref="AG252:AJ252"/>
    <mergeCell ref="AL252:AN252"/>
    <mergeCell ref="AP250:AR250"/>
    <mergeCell ref="AT250:AV250"/>
    <mergeCell ref="AX250:AZ250"/>
    <mergeCell ref="E251:H251"/>
    <mergeCell ref="I251:L251"/>
    <mergeCell ref="M251:P251"/>
    <mergeCell ref="Q251:T251"/>
    <mergeCell ref="U251:X251"/>
    <mergeCell ref="Y251:AB251"/>
    <mergeCell ref="AC251:AF251"/>
    <mergeCell ref="AG251:AJ251"/>
    <mergeCell ref="AL251:AN251"/>
    <mergeCell ref="AP251:AR251"/>
    <mergeCell ref="AT251:AV251"/>
    <mergeCell ref="AX251:AZ251"/>
    <mergeCell ref="E250:H250"/>
    <mergeCell ref="I250:L250"/>
    <mergeCell ref="M250:P250"/>
    <mergeCell ref="Q250:T250"/>
    <mergeCell ref="U250:X250"/>
    <mergeCell ref="Y250:AB250"/>
    <mergeCell ref="AC250:AF250"/>
    <mergeCell ref="AG250:AJ250"/>
    <mergeCell ref="AL250:AN250"/>
    <mergeCell ref="AP248:AR248"/>
    <mergeCell ref="AT248:AV248"/>
    <mergeCell ref="AX248:AZ248"/>
    <mergeCell ref="E249:H249"/>
    <mergeCell ref="I249:L249"/>
    <mergeCell ref="M249:P249"/>
    <mergeCell ref="Q249:T249"/>
    <mergeCell ref="U249:X249"/>
    <mergeCell ref="Y249:AB249"/>
    <mergeCell ref="AC249:AF249"/>
    <mergeCell ref="AG249:AJ249"/>
    <mergeCell ref="AL249:AN249"/>
    <mergeCell ref="AP249:AR249"/>
    <mergeCell ref="AT249:AV249"/>
    <mergeCell ref="AX249:AZ249"/>
    <mergeCell ref="E248:H248"/>
    <mergeCell ref="I248:L248"/>
    <mergeCell ref="M248:P248"/>
    <mergeCell ref="Q248:T248"/>
    <mergeCell ref="U248:X248"/>
    <mergeCell ref="Y248:AB248"/>
    <mergeCell ref="AC248:AF248"/>
    <mergeCell ref="AG248:AJ248"/>
    <mergeCell ref="AL248:AN248"/>
    <mergeCell ref="AP246:AR246"/>
    <mergeCell ref="AT246:AV246"/>
    <mergeCell ref="AX246:AZ246"/>
    <mergeCell ref="E247:H247"/>
    <mergeCell ref="I247:L247"/>
    <mergeCell ref="M247:P247"/>
    <mergeCell ref="Q247:T247"/>
    <mergeCell ref="U247:X247"/>
    <mergeCell ref="Y247:AB247"/>
    <mergeCell ref="AC247:AF247"/>
    <mergeCell ref="AG247:AJ247"/>
    <mergeCell ref="AL247:AN247"/>
    <mergeCell ref="AP247:AR247"/>
    <mergeCell ref="AT247:AV247"/>
    <mergeCell ref="AX247:AZ247"/>
    <mergeCell ref="E246:H246"/>
    <mergeCell ref="I246:L246"/>
    <mergeCell ref="M246:P246"/>
    <mergeCell ref="Q246:T246"/>
    <mergeCell ref="U246:X246"/>
    <mergeCell ref="Y246:AB246"/>
    <mergeCell ref="AC246:AF246"/>
    <mergeCell ref="AG246:AJ246"/>
    <mergeCell ref="AL246:AN246"/>
    <mergeCell ref="AP244:AR244"/>
    <mergeCell ref="AT244:AV244"/>
    <mergeCell ref="AX244:AZ244"/>
    <mergeCell ref="E245:H245"/>
    <mergeCell ref="I245:L245"/>
    <mergeCell ref="M245:P245"/>
    <mergeCell ref="Q245:T245"/>
    <mergeCell ref="U245:X245"/>
    <mergeCell ref="Y245:AB245"/>
    <mergeCell ref="AC245:AF245"/>
    <mergeCell ref="AG245:AJ245"/>
    <mergeCell ref="AL245:AN245"/>
    <mergeCell ref="AP245:AR245"/>
    <mergeCell ref="AT245:AV245"/>
    <mergeCell ref="AX245:AZ245"/>
    <mergeCell ref="E244:H244"/>
    <mergeCell ref="I244:L244"/>
    <mergeCell ref="M244:P244"/>
    <mergeCell ref="Q244:T244"/>
    <mergeCell ref="U244:X244"/>
    <mergeCell ref="Y244:AB244"/>
    <mergeCell ref="AC244:AF244"/>
    <mergeCell ref="AG244:AJ244"/>
    <mergeCell ref="AL244:AN244"/>
    <mergeCell ref="AP242:AR242"/>
    <mergeCell ref="AT242:AV242"/>
    <mergeCell ref="AX242:AZ242"/>
    <mergeCell ref="E243:H243"/>
    <mergeCell ref="I243:L243"/>
    <mergeCell ref="M243:P243"/>
    <mergeCell ref="Q243:T243"/>
    <mergeCell ref="U243:X243"/>
    <mergeCell ref="Y243:AB243"/>
    <mergeCell ref="AC243:AF243"/>
    <mergeCell ref="AG243:AJ243"/>
    <mergeCell ref="AL243:AN243"/>
    <mergeCell ref="AP243:AR243"/>
    <mergeCell ref="AT243:AV243"/>
    <mergeCell ref="AX243:AZ243"/>
    <mergeCell ref="E242:H242"/>
    <mergeCell ref="I242:L242"/>
    <mergeCell ref="M242:P242"/>
    <mergeCell ref="Q242:T242"/>
    <mergeCell ref="U242:X242"/>
    <mergeCell ref="Y242:AB242"/>
    <mergeCell ref="AC242:AF242"/>
    <mergeCell ref="AG242:AJ242"/>
    <mergeCell ref="AL242:AN242"/>
    <mergeCell ref="AP240:AR240"/>
    <mergeCell ref="AT240:AV240"/>
    <mergeCell ref="AX240:AZ240"/>
    <mergeCell ref="E241:H241"/>
    <mergeCell ref="I241:L241"/>
    <mergeCell ref="M241:P241"/>
    <mergeCell ref="Q241:T241"/>
    <mergeCell ref="U241:X241"/>
    <mergeCell ref="Y241:AB241"/>
    <mergeCell ref="AC241:AF241"/>
    <mergeCell ref="AG241:AJ241"/>
    <mergeCell ref="AL241:AN241"/>
    <mergeCell ref="AP241:AR241"/>
    <mergeCell ref="AT241:AV241"/>
    <mergeCell ref="AX241:AZ241"/>
    <mergeCell ref="E240:H240"/>
    <mergeCell ref="I240:L240"/>
    <mergeCell ref="M240:P240"/>
    <mergeCell ref="Q240:T240"/>
    <mergeCell ref="U240:X240"/>
    <mergeCell ref="Y240:AB240"/>
    <mergeCell ref="AC240:AF240"/>
    <mergeCell ref="AG240:AJ240"/>
    <mergeCell ref="AL240:AN240"/>
    <mergeCell ref="AP238:AR238"/>
    <mergeCell ref="AT238:AV238"/>
    <mergeCell ref="AX238:AZ238"/>
    <mergeCell ref="E239:H239"/>
    <mergeCell ref="I239:L239"/>
    <mergeCell ref="M239:P239"/>
    <mergeCell ref="Q239:T239"/>
    <mergeCell ref="U239:X239"/>
    <mergeCell ref="Y239:AB239"/>
    <mergeCell ref="AC239:AF239"/>
    <mergeCell ref="AG239:AJ239"/>
    <mergeCell ref="AL239:AN239"/>
    <mergeCell ref="AP239:AR239"/>
    <mergeCell ref="AT239:AV239"/>
    <mergeCell ref="AX239:AZ239"/>
    <mergeCell ref="E238:H238"/>
    <mergeCell ref="I238:L238"/>
    <mergeCell ref="M238:P238"/>
    <mergeCell ref="Q238:T238"/>
    <mergeCell ref="U238:X238"/>
    <mergeCell ref="Y238:AB238"/>
    <mergeCell ref="AC238:AF238"/>
    <mergeCell ref="AG238:AJ238"/>
    <mergeCell ref="AL238:AN238"/>
    <mergeCell ref="AP236:AR236"/>
    <mergeCell ref="AT236:AV236"/>
    <mergeCell ref="AX236:AZ236"/>
    <mergeCell ref="E237:H237"/>
    <mergeCell ref="I237:L237"/>
    <mergeCell ref="M237:P237"/>
    <mergeCell ref="Q237:T237"/>
    <mergeCell ref="U237:X237"/>
    <mergeCell ref="Y237:AB237"/>
    <mergeCell ref="AC237:AF237"/>
    <mergeCell ref="AG237:AJ237"/>
    <mergeCell ref="AL237:AN237"/>
    <mergeCell ref="AP237:AR237"/>
    <mergeCell ref="AT237:AV237"/>
    <mergeCell ref="AX237:AZ237"/>
    <mergeCell ref="E236:H236"/>
    <mergeCell ref="I236:L236"/>
    <mergeCell ref="M236:P236"/>
    <mergeCell ref="Q236:T236"/>
    <mergeCell ref="U236:X236"/>
    <mergeCell ref="Y236:AB236"/>
    <mergeCell ref="AC236:AF236"/>
    <mergeCell ref="AG236:AJ236"/>
    <mergeCell ref="AL236:AN236"/>
    <mergeCell ref="AP234:AR234"/>
    <mergeCell ref="AT234:AV234"/>
    <mergeCell ref="AX234:AZ234"/>
    <mergeCell ref="E235:H235"/>
    <mergeCell ref="I235:L235"/>
    <mergeCell ref="M235:P235"/>
    <mergeCell ref="Q235:T235"/>
    <mergeCell ref="U235:X235"/>
    <mergeCell ref="Y235:AB235"/>
    <mergeCell ref="AC235:AF235"/>
    <mergeCell ref="AG235:AJ235"/>
    <mergeCell ref="AL235:AN235"/>
    <mergeCell ref="AP235:AR235"/>
    <mergeCell ref="AT235:AV235"/>
    <mergeCell ref="AX235:AZ235"/>
    <mergeCell ref="E234:H234"/>
    <mergeCell ref="I234:L234"/>
    <mergeCell ref="M234:P234"/>
    <mergeCell ref="Q234:T234"/>
    <mergeCell ref="U234:X234"/>
    <mergeCell ref="Y234:AB234"/>
    <mergeCell ref="AC234:AF234"/>
    <mergeCell ref="AG234:AJ234"/>
    <mergeCell ref="AL234:AN234"/>
    <mergeCell ref="AP232:AR232"/>
    <mergeCell ref="AT232:AV232"/>
    <mergeCell ref="AX232:AZ232"/>
    <mergeCell ref="E233:H233"/>
    <mergeCell ref="I233:L233"/>
    <mergeCell ref="M233:P233"/>
    <mergeCell ref="Q233:T233"/>
    <mergeCell ref="U233:X233"/>
    <mergeCell ref="Y233:AB233"/>
    <mergeCell ref="AC233:AF233"/>
    <mergeCell ref="AG233:AJ233"/>
    <mergeCell ref="AL233:AN233"/>
    <mergeCell ref="AP233:AR233"/>
    <mergeCell ref="AT233:AV233"/>
    <mergeCell ref="AX233:AZ233"/>
    <mergeCell ref="E232:H232"/>
    <mergeCell ref="I232:L232"/>
    <mergeCell ref="M232:P232"/>
    <mergeCell ref="Q232:T232"/>
    <mergeCell ref="U232:X232"/>
    <mergeCell ref="Y232:AB232"/>
    <mergeCell ref="AC232:AF232"/>
    <mergeCell ref="AG232:AJ232"/>
    <mergeCell ref="AL232:AN232"/>
    <mergeCell ref="AP230:AR230"/>
    <mergeCell ref="AT230:AV230"/>
    <mergeCell ref="AX230:AZ230"/>
    <mergeCell ref="E231:H231"/>
    <mergeCell ref="I231:L231"/>
    <mergeCell ref="M231:P231"/>
    <mergeCell ref="Q231:T231"/>
    <mergeCell ref="U231:X231"/>
    <mergeCell ref="Y231:AB231"/>
    <mergeCell ref="AC231:AF231"/>
    <mergeCell ref="AG231:AJ231"/>
    <mergeCell ref="AL231:AN231"/>
    <mergeCell ref="AP231:AR231"/>
    <mergeCell ref="AT231:AV231"/>
    <mergeCell ref="AX231:AZ231"/>
    <mergeCell ref="E230:H230"/>
    <mergeCell ref="I230:L230"/>
    <mergeCell ref="M230:P230"/>
    <mergeCell ref="Q230:T230"/>
    <mergeCell ref="U230:X230"/>
    <mergeCell ref="Y230:AB230"/>
    <mergeCell ref="AC230:AF230"/>
    <mergeCell ref="AG230:AJ230"/>
    <mergeCell ref="AL230:AN230"/>
    <mergeCell ref="AP228:AR228"/>
    <mergeCell ref="AT228:AV228"/>
    <mergeCell ref="AX228:AZ228"/>
    <mergeCell ref="E229:H229"/>
    <mergeCell ref="I229:L229"/>
    <mergeCell ref="M229:P229"/>
    <mergeCell ref="Q229:T229"/>
    <mergeCell ref="U229:X229"/>
    <mergeCell ref="Y229:AB229"/>
    <mergeCell ref="AC229:AF229"/>
    <mergeCell ref="AG229:AJ229"/>
    <mergeCell ref="AL229:AN229"/>
    <mergeCell ref="AP229:AR229"/>
    <mergeCell ref="AT229:AV229"/>
    <mergeCell ref="AX229:AZ229"/>
    <mergeCell ref="E228:H228"/>
    <mergeCell ref="I228:L228"/>
    <mergeCell ref="M228:P228"/>
    <mergeCell ref="Q228:T228"/>
    <mergeCell ref="U228:X228"/>
    <mergeCell ref="Y228:AB228"/>
    <mergeCell ref="AC228:AF228"/>
    <mergeCell ref="AG228:AJ228"/>
    <mergeCell ref="AL228:AN228"/>
    <mergeCell ref="AP226:AR226"/>
    <mergeCell ref="AT226:AV226"/>
    <mergeCell ref="AX226:AZ226"/>
    <mergeCell ref="E227:H227"/>
    <mergeCell ref="I227:L227"/>
    <mergeCell ref="M227:P227"/>
    <mergeCell ref="Q227:T227"/>
    <mergeCell ref="U227:X227"/>
    <mergeCell ref="Y227:AB227"/>
    <mergeCell ref="AC227:AF227"/>
    <mergeCell ref="AG227:AJ227"/>
    <mergeCell ref="AL227:AN227"/>
    <mergeCell ref="AP227:AR227"/>
    <mergeCell ref="AT227:AV227"/>
    <mergeCell ref="AX227:AZ227"/>
    <mergeCell ref="E226:H226"/>
    <mergeCell ref="I226:L226"/>
    <mergeCell ref="M226:P226"/>
    <mergeCell ref="Q226:T226"/>
    <mergeCell ref="U226:X226"/>
    <mergeCell ref="Y226:AB226"/>
    <mergeCell ref="AC226:AF226"/>
    <mergeCell ref="AG226:AJ226"/>
    <mergeCell ref="AL226:AN226"/>
    <mergeCell ref="AP224:AR224"/>
    <mergeCell ref="AT224:AV224"/>
    <mergeCell ref="AX224:AZ224"/>
    <mergeCell ref="E225:H225"/>
    <mergeCell ref="I225:L225"/>
    <mergeCell ref="M225:P225"/>
    <mergeCell ref="Q225:T225"/>
    <mergeCell ref="U225:X225"/>
    <mergeCell ref="Y225:AB225"/>
    <mergeCell ref="AC225:AF225"/>
    <mergeCell ref="AG225:AJ225"/>
    <mergeCell ref="AL225:AN225"/>
    <mergeCell ref="AP225:AR225"/>
    <mergeCell ref="AT225:AV225"/>
    <mergeCell ref="AX225:AZ225"/>
    <mergeCell ref="E224:H224"/>
    <mergeCell ref="I224:L224"/>
    <mergeCell ref="M224:P224"/>
    <mergeCell ref="Q224:T224"/>
    <mergeCell ref="U224:X224"/>
    <mergeCell ref="Y224:AB224"/>
    <mergeCell ref="AC224:AF224"/>
    <mergeCell ref="AG224:AJ224"/>
    <mergeCell ref="AL224:AN224"/>
    <mergeCell ref="AP222:AR222"/>
    <mergeCell ref="AT222:AV222"/>
    <mergeCell ref="AX222:AZ222"/>
    <mergeCell ref="E223:H223"/>
    <mergeCell ref="I223:L223"/>
    <mergeCell ref="M223:P223"/>
    <mergeCell ref="Q223:T223"/>
    <mergeCell ref="U223:X223"/>
    <mergeCell ref="Y223:AB223"/>
    <mergeCell ref="AC223:AF223"/>
    <mergeCell ref="AG223:AJ223"/>
    <mergeCell ref="AL223:AN223"/>
    <mergeCell ref="AP223:AR223"/>
    <mergeCell ref="AT223:AV223"/>
    <mergeCell ref="AX223:AZ223"/>
    <mergeCell ref="E222:H222"/>
    <mergeCell ref="I222:L222"/>
    <mergeCell ref="M222:P222"/>
    <mergeCell ref="Q222:T222"/>
    <mergeCell ref="U222:X222"/>
    <mergeCell ref="Y222:AB222"/>
    <mergeCell ref="AC222:AF222"/>
    <mergeCell ref="AG222:AJ222"/>
    <mergeCell ref="AL222:AN222"/>
    <mergeCell ref="AP220:AR220"/>
    <mergeCell ref="AT220:AV220"/>
    <mergeCell ref="AX220:AZ220"/>
    <mergeCell ref="E221:H221"/>
    <mergeCell ref="I221:L221"/>
    <mergeCell ref="M221:P221"/>
    <mergeCell ref="Q221:T221"/>
    <mergeCell ref="U221:X221"/>
    <mergeCell ref="Y221:AB221"/>
    <mergeCell ref="AC221:AF221"/>
    <mergeCell ref="AG221:AJ221"/>
    <mergeCell ref="AL221:AN221"/>
    <mergeCell ref="AP221:AR221"/>
    <mergeCell ref="AT221:AV221"/>
    <mergeCell ref="AX221:AZ221"/>
    <mergeCell ref="E220:H220"/>
    <mergeCell ref="I220:L220"/>
    <mergeCell ref="M220:P220"/>
    <mergeCell ref="Q220:T220"/>
    <mergeCell ref="U220:X220"/>
    <mergeCell ref="Y220:AB220"/>
    <mergeCell ref="AC220:AF220"/>
    <mergeCell ref="AG220:AJ220"/>
    <mergeCell ref="AL220:AN220"/>
    <mergeCell ref="AP218:AR218"/>
    <mergeCell ref="AT218:AV218"/>
    <mergeCell ref="AX218:AZ218"/>
    <mergeCell ref="E219:H219"/>
    <mergeCell ref="I219:L219"/>
    <mergeCell ref="M219:P219"/>
    <mergeCell ref="Q219:T219"/>
    <mergeCell ref="U219:X219"/>
    <mergeCell ref="Y219:AB219"/>
    <mergeCell ref="AC219:AF219"/>
    <mergeCell ref="AG219:AJ219"/>
    <mergeCell ref="AL219:AN219"/>
    <mergeCell ref="AP219:AR219"/>
    <mergeCell ref="AT219:AV219"/>
    <mergeCell ref="AX219:AZ219"/>
    <mergeCell ref="E218:H218"/>
    <mergeCell ref="I218:L218"/>
    <mergeCell ref="M218:P218"/>
    <mergeCell ref="Q218:T218"/>
    <mergeCell ref="U218:X218"/>
    <mergeCell ref="Y218:AB218"/>
    <mergeCell ref="AC218:AF218"/>
    <mergeCell ref="AG218:AJ218"/>
    <mergeCell ref="AL218:AN218"/>
    <mergeCell ref="AP216:AR216"/>
    <mergeCell ref="AT216:AV216"/>
    <mergeCell ref="AX216:AZ216"/>
    <mergeCell ref="E217:H217"/>
    <mergeCell ref="I217:L217"/>
    <mergeCell ref="M217:P217"/>
    <mergeCell ref="Q217:T217"/>
    <mergeCell ref="U217:X217"/>
    <mergeCell ref="Y217:AB217"/>
    <mergeCell ref="AC217:AF217"/>
    <mergeCell ref="AG217:AJ217"/>
    <mergeCell ref="AL217:AN217"/>
    <mergeCell ref="AP217:AR217"/>
    <mergeCell ref="AT217:AV217"/>
    <mergeCell ref="AX217:AZ217"/>
    <mergeCell ref="E216:H216"/>
    <mergeCell ref="I216:L216"/>
    <mergeCell ref="M216:P216"/>
    <mergeCell ref="Q216:T216"/>
    <mergeCell ref="U216:X216"/>
    <mergeCell ref="Y216:AB216"/>
    <mergeCell ref="AC216:AF216"/>
    <mergeCell ref="AG216:AJ216"/>
    <mergeCell ref="AL216:AN216"/>
    <mergeCell ref="AP214:AR214"/>
    <mergeCell ref="AT214:AV214"/>
    <mergeCell ref="AX214:AZ214"/>
    <mergeCell ref="E215:H215"/>
    <mergeCell ref="I215:L215"/>
    <mergeCell ref="M215:P215"/>
    <mergeCell ref="Q215:T215"/>
    <mergeCell ref="U215:X215"/>
    <mergeCell ref="Y215:AB215"/>
    <mergeCell ref="AC215:AF215"/>
    <mergeCell ref="AG215:AJ215"/>
    <mergeCell ref="AL215:AN215"/>
    <mergeCell ref="AP215:AR215"/>
    <mergeCell ref="AT215:AV215"/>
    <mergeCell ref="AX215:AZ215"/>
    <mergeCell ref="E214:H214"/>
    <mergeCell ref="I214:L214"/>
    <mergeCell ref="M214:P214"/>
    <mergeCell ref="Q214:T214"/>
    <mergeCell ref="U214:X214"/>
    <mergeCell ref="Y214:AB214"/>
    <mergeCell ref="AC214:AF214"/>
    <mergeCell ref="AG214:AJ214"/>
    <mergeCell ref="AL214:AN214"/>
    <mergeCell ref="AP212:AR212"/>
    <mergeCell ref="AT212:AV212"/>
    <mergeCell ref="AX212:AZ212"/>
    <mergeCell ref="E213:H213"/>
    <mergeCell ref="I213:L213"/>
    <mergeCell ref="M213:P213"/>
    <mergeCell ref="Q213:T213"/>
    <mergeCell ref="U213:X213"/>
    <mergeCell ref="Y213:AB213"/>
    <mergeCell ref="AC213:AF213"/>
    <mergeCell ref="AG213:AJ213"/>
    <mergeCell ref="AL213:AN213"/>
    <mergeCell ref="AP213:AR213"/>
    <mergeCell ref="AT213:AV213"/>
    <mergeCell ref="AX213:AZ213"/>
    <mergeCell ref="E212:H212"/>
    <mergeCell ref="I212:L212"/>
    <mergeCell ref="M212:P212"/>
    <mergeCell ref="Q212:T212"/>
    <mergeCell ref="U212:X212"/>
    <mergeCell ref="Y212:AB212"/>
    <mergeCell ref="AC212:AF212"/>
    <mergeCell ref="AG212:AJ212"/>
    <mergeCell ref="AL212:AN212"/>
    <mergeCell ref="AP210:AR210"/>
    <mergeCell ref="AT210:AV210"/>
    <mergeCell ref="AX210:AZ210"/>
    <mergeCell ref="E211:H211"/>
    <mergeCell ref="I211:L211"/>
    <mergeCell ref="M211:P211"/>
    <mergeCell ref="Q211:T211"/>
    <mergeCell ref="U211:X211"/>
    <mergeCell ref="Y211:AB211"/>
    <mergeCell ref="AC211:AF211"/>
    <mergeCell ref="AG211:AJ211"/>
    <mergeCell ref="AL211:AN211"/>
    <mergeCell ref="AP211:AR211"/>
    <mergeCell ref="AT211:AV211"/>
    <mergeCell ref="AX211:AZ211"/>
    <mergeCell ref="E210:H210"/>
    <mergeCell ref="I210:L210"/>
    <mergeCell ref="M210:P210"/>
    <mergeCell ref="Q210:T210"/>
    <mergeCell ref="U210:X210"/>
    <mergeCell ref="Y210:AB210"/>
    <mergeCell ref="AC210:AF210"/>
    <mergeCell ref="AG210:AJ210"/>
    <mergeCell ref="AL210:AN210"/>
    <mergeCell ref="AP208:AR208"/>
    <mergeCell ref="AT208:AV208"/>
    <mergeCell ref="AX208:AZ208"/>
    <mergeCell ref="E209:H209"/>
    <mergeCell ref="I209:L209"/>
    <mergeCell ref="M209:P209"/>
    <mergeCell ref="Q209:T209"/>
    <mergeCell ref="U209:X209"/>
    <mergeCell ref="Y209:AB209"/>
    <mergeCell ref="AC209:AF209"/>
    <mergeCell ref="AG209:AJ209"/>
    <mergeCell ref="AL209:AN209"/>
    <mergeCell ref="AP209:AR209"/>
    <mergeCell ref="AT209:AV209"/>
    <mergeCell ref="AX209:AZ209"/>
    <mergeCell ref="E208:H208"/>
    <mergeCell ref="I208:L208"/>
    <mergeCell ref="M208:P208"/>
    <mergeCell ref="Q208:T208"/>
    <mergeCell ref="U208:X208"/>
    <mergeCell ref="Y208:AB208"/>
    <mergeCell ref="AC208:AF208"/>
    <mergeCell ref="AG208:AJ208"/>
    <mergeCell ref="AL208:AN208"/>
    <mergeCell ref="AP206:AR206"/>
    <mergeCell ref="AT206:AV206"/>
    <mergeCell ref="AX206:AZ206"/>
    <mergeCell ref="E207:H207"/>
    <mergeCell ref="I207:L207"/>
    <mergeCell ref="M207:P207"/>
    <mergeCell ref="Q207:T207"/>
    <mergeCell ref="U207:X207"/>
    <mergeCell ref="Y207:AB207"/>
    <mergeCell ref="AC207:AF207"/>
    <mergeCell ref="AG207:AJ207"/>
    <mergeCell ref="AL207:AN207"/>
    <mergeCell ref="AP207:AR207"/>
    <mergeCell ref="AT207:AV207"/>
    <mergeCell ref="AX207:AZ207"/>
    <mergeCell ref="E206:H206"/>
    <mergeCell ref="I206:L206"/>
    <mergeCell ref="M206:P206"/>
    <mergeCell ref="Q206:T206"/>
    <mergeCell ref="U206:X206"/>
    <mergeCell ref="Y206:AB206"/>
    <mergeCell ref="AC206:AF206"/>
    <mergeCell ref="AG206:AJ206"/>
    <mergeCell ref="AL206:AN206"/>
    <mergeCell ref="AP204:AR204"/>
    <mergeCell ref="AT204:AV204"/>
    <mergeCell ref="AX204:AZ204"/>
    <mergeCell ref="E205:H205"/>
    <mergeCell ref="I205:L205"/>
    <mergeCell ref="M205:P205"/>
    <mergeCell ref="Q205:T205"/>
    <mergeCell ref="U205:X205"/>
    <mergeCell ref="Y205:AB205"/>
    <mergeCell ref="AC205:AF205"/>
    <mergeCell ref="AG205:AJ205"/>
    <mergeCell ref="AL205:AN205"/>
    <mergeCell ref="AP205:AR205"/>
    <mergeCell ref="AT205:AV205"/>
    <mergeCell ref="AX205:AZ205"/>
    <mergeCell ref="E204:H204"/>
    <mergeCell ref="I204:L204"/>
    <mergeCell ref="M204:P204"/>
    <mergeCell ref="Q204:T204"/>
    <mergeCell ref="U204:X204"/>
    <mergeCell ref="Y204:AB204"/>
    <mergeCell ref="AC204:AF204"/>
    <mergeCell ref="AG204:AJ204"/>
    <mergeCell ref="AL204:AN204"/>
    <mergeCell ref="AP202:AR202"/>
    <mergeCell ref="AT202:AV202"/>
    <mergeCell ref="AX202:AZ202"/>
    <mergeCell ref="E203:H203"/>
    <mergeCell ref="I203:L203"/>
    <mergeCell ref="M203:P203"/>
    <mergeCell ref="Q203:T203"/>
    <mergeCell ref="U203:X203"/>
    <mergeCell ref="Y203:AB203"/>
    <mergeCell ref="AC203:AF203"/>
    <mergeCell ref="AG203:AJ203"/>
    <mergeCell ref="AL203:AN203"/>
    <mergeCell ref="AP203:AR203"/>
    <mergeCell ref="AT203:AV203"/>
    <mergeCell ref="AX203:AZ203"/>
    <mergeCell ref="E202:H202"/>
    <mergeCell ref="I202:L202"/>
    <mergeCell ref="M202:P202"/>
    <mergeCell ref="Q202:T202"/>
    <mergeCell ref="U202:X202"/>
    <mergeCell ref="Y202:AB202"/>
    <mergeCell ref="AC202:AF202"/>
    <mergeCell ref="AG202:AJ202"/>
    <mergeCell ref="AL202:AN202"/>
    <mergeCell ref="AP200:AR200"/>
    <mergeCell ref="AT200:AV200"/>
    <mergeCell ref="AX200:AZ200"/>
    <mergeCell ref="E201:H201"/>
    <mergeCell ref="I201:L201"/>
    <mergeCell ref="M201:P201"/>
    <mergeCell ref="Q201:T201"/>
    <mergeCell ref="U201:X201"/>
    <mergeCell ref="Y201:AB201"/>
    <mergeCell ref="AC201:AF201"/>
    <mergeCell ref="AG201:AJ201"/>
    <mergeCell ref="AL201:AN201"/>
    <mergeCell ref="AP201:AR201"/>
    <mergeCell ref="AT201:AV201"/>
    <mergeCell ref="AX201:AZ201"/>
    <mergeCell ref="E200:H200"/>
    <mergeCell ref="I200:L200"/>
    <mergeCell ref="M200:P200"/>
    <mergeCell ref="Q200:T200"/>
    <mergeCell ref="U200:X200"/>
    <mergeCell ref="Y200:AB200"/>
    <mergeCell ref="AC200:AF200"/>
    <mergeCell ref="AG200:AJ200"/>
    <mergeCell ref="AL200:AN200"/>
    <mergeCell ref="AP198:AR198"/>
    <mergeCell ref="AT198:AV198"/>
    <mergeCell ref="AX198:AZ198"/>
    <mergeCell ref="E199:H199"/>
    <mergeCell ref="I199:L199"/>
    <mergeCell ref="M199:P199"/>
    <mergeCell ref="Q199:T199"/>
    <mergeCell ref="U199:X199"/>
    <mergeCell ref="Y199:AB199"/>
    <mergeCell ref="AC199:AF199"/>
    <mergeCell ref="AG199:AJ199"/>
    <mergeCell ref="AL199:AN199"/>
    <mergeCell ref="AP199:AR199"/>
    <mergeCell ref="AT199:AV199"/>
    <mergeCell ref="AX199:AZ199"/>
    <mergeCell ref="E198:H198"/>
    <mergeCell ref="I198:L198"/>
    <mergeCell ref="M198:P198"/>
    <mergeCell ref="Q198:T198"/>
    <mergeCell ref="U198:X198"/>
    <mergeCell ref="Y198:AB198"/>
    <mergeCell ref="AC198:AF198"/>
    <mergeCell ref="AG198:AJ198"/>
    <mergeCell ref="AL198:AN198"/>
    <mergeCell ref="AP196:AR196"/>
    <mergeCell ref="AT196:AV196"/>
    <mergeCell ref="AX196:AZ196"/>
    <mergeCell ref="E197:H197"/>
    <mergeCell ref="I197:L197"/>
    <mergeCell ref="M197:P197"/>
    <mergeCell ref="Q197:T197"/>
    <mergeCell ref="U197:X197"/>
    <mergeCell ref="Y197:AB197"/>
    <mergeCell ref="AC197:AF197"/>
    <mergeCell ref="AG197:AJ197"/>
    <mergeCell ref="AL197:AN197"/>
    <mergeCell ref="AP197:AR197"/>
    <mergeCell ref="AT197:AV197"/>
    <mergeCell ref="AX197:AZ197"/>
    <mergeCell ref="E196:H196"/>
    <mergeCell ref="I196:L196"/>
    <mergeCell ref="M196:P196"/>
    <mergeCell ref="Q196:T196"/>
    <mergeCell ref="U196:X196"/>
    <mergeCell ref="Y196:AB196"/>
    <mergeCell ref="AC196:AF196"/>
    <mergeCell ref="AG196:AJ196"/>
    <mergeCell ref="AL196:AN196"/>
    <mergeCell ref="AP194:AR194"/>
    <mergeCell ref="AT194:AV194"/>
    <mergeCell ref="AX194:AZ194"/>
    <mergeCell ref="E195:H195"/>
    <mergeCell ref="I195:L195"/>
    <mergeCell ref="M195:P195"/>
    <mergeCell ref="Q195:T195"/>
    <mergeCell ref="U195:X195"/>
    <mergeCell ref="Y195:AB195"/>
    <mergeCell ref="AC195:AF195"/>
    <mergeCell ref="AG195:AJ195"/>
    <mergeCell ref="AL195:AN195"/>
    <mergeCell ref="AP195:AR195"/>
    <mergeCell ref="AT195:AV195"/>
    <mergeCell ref="AX195:AZ195"/>
    <mergeCell ref="E194:H194"/>
    <mergeCell ref="I194:L194"/>
    <mergeCell ref="M194:P194"/>
    <mergeCell ref="Q194:T194"/>
    <mergeCell ref="U194:X194"/>
    <mergeCell ref="Y194:AB194"/>
    <mergeCell ref="AC194:AF194"/>
    <mergeCell ref="AG194:AJ194"/>
    <mergeCell ref="AL194:AN194"/>
    <mergeCell ref="AP192:AR192"/>
    <mergeCell ref="AT192:AV192"/>
    <mergeCell ref="AX192:AZ192"/>
    <mergeCell ref="E193:H193"/>
    <mergeCell ref="I193:L193"/>
    <mergeCell ref="M193:P193"/>
    <mergeCell ref="Q193:T193"/>
    <mergeCell ref="U193:X193"/>
    <mergeCell ref="Y193:AB193"/>
    <mergeCell ref="AC193:AF193"/>
    <mergeCell ref="AG193:AJ193"/>
    <mergeCell ref="AL193:AN193"/>
    <mergeCell ref="AP193:AR193"/>
    <mergeCell ref="AT193:AV193"/>
    <mergeCell ref="AX193:AZ193"/>
    <mergeCell ref="E192:H192"/>
    <mergeCell ref="I192:L192"/>
    <mergeCell ref="M192:P192"/>
    <mergeCell ref="Q192:T192"/>
    <mergeCell ref="U192:X192"/>
    <mergeCell ref="Y192:AB192"/>
    <mergeCell ref="AC192:AF192"/>
    <mergeCell ref="AG192:AJ192"/>
    <mergeCell ref="AL192:AN192"/>
    <mergeCell ref="AP190:AR190"/>
    <mergeCell ref="AT190:AV190"/>
    <mergeCell ref="AX190:AZ190"/>
    <mergeCell ref="E191:H191"/>
    <mergeCell ref="I191:L191"/>
    <mergeCell ref="M191:P191"/>
    <mergeCell ref="Q191:T191"/>
    <mergeCell ref="U191:X191"/>
    <mergeCell ref="Y191:AB191"/>
    <mergeCell ref="AC191:AF191"/>
    <mergeCell ref="AG191:AJ191"/>
    <mergeCell ref="AL191:AN191"/>
    <mergeCell ref="AP191:AR191"/>
    <mergeCell ref="AT191:AV191"/>
    <mergeCell ref="AX191:AZ191"/>
    <mergeCell ref="E190:H190"/>
    <mergeCell ref="I190:L190"/>
    <mergeCell ref="M190:P190"/>
    <mergeCell ref="Q190:T190"/>
    <mergeCell ref="U190:X190"/>
    <mergeCell ref="Y190:AB190"/>
    <mergeCell ref="AC190:AF190"/>
    <mergeCell ref="AG190:AJ190"/>
    <mergeCell ref="AL190:AN190"/>
    <mergeCell ref="AP188:AR188"/>
    <mergeCell ref="AT188:AV188"/>
    <mergeCell ref="AX188:AZ188"/>
    <mergeCell ref="E189:H189"/>
    <mergeCell ref="I189:L189"/>
    <mergeCell ref="M189:P189"/>
    <mergeCell ref="Q189:T189"/>
    <mergeCell ref="U189:X189"/>
    <mergeCell ref="Y189:AB189"/>
    <mergeCell ref="AC189:AF189"/>
    <mergeCell ref="AG189:AJ189"/>
    <mergeCell ref="AL189:AN189"/>
    <mergeCell ref="AP189:AR189"/>
    <mergeCell ref="AT189:AV189"/>
    <mergeCell ref="AX189:AZ189"/>
    <mergeCell ref="E188:H188"/>
    <mergeCell ref="I188:L188"/>
    <mergeCell ref="M188:P188"/>
    <mergeCell ref="Q188:T188"/>
    <mergeCell ref="U188:X188"/>
    <mergeCell ref="Y188:AB188"/>
    <mergeCell ref="AC188:AF188"/>
    <mergeCell ref="AG188:AJ188"/>
    <mergeCell ref="AL188:AN188"/>
    <mergeCell ref="AP186:AR186"/>
    <mergeCell ref="AT186:AV186"/>
    <mergeCell ref="AX186:AZ186"/>
    <mergeCell ref="E187:H187"/>
    <mergeCell ref="I187:L187"/>
    <mergeCell ref="M187:P187"/>
    <mergeCell ref="Q187:T187"/>
    <mergeCell ref="U187:X187"/>
    <mergeCell ref="Y187:AB187"/>
    <mergeCell ref="AC187:AF187"/>
    <mergeCell ref="AG187:AJ187"/>
    <mergeCell ref="AL187:AN187"/>
    <mergeCell ref="AP187:AR187"/>
    <mergeCell ref="AT187:AV187"/>
    <mergeCell ref="AX187:AZ187"/>
    <mergeCell ref="E186:H186"/>
    <mergeCell ref="I186:L186"/>
    <mergeCell ref="M186:P186"/>
    <mergeCell ref="Q186:T186"/>
    <mergeCell ref="U186:X186"/>
    <mergeCell ref="Y186:AB186"/>
    <mergeCell ref="AC186:AF186"/>
    <mergeCell ref="AG186:AJ186"/>
    <mergeCell ref="AL186:AN186"/>
    <mergeCell ref="AP184:AR184"/>
    <mergeCell ref="AT184:AV184"/>
    <mergeCell ref="AX184:AZ184"/>
    <mergeCell ref="E185:H185"/>
    <mergeCell ref="I185:L185"/>
    <mergeCell ref="M185:P185"/>
    <mergeCell ref="Q185:T185"/>
    <mergeCell ref="U185:X185"/>
    <mergeCell ref="Y185:AB185"/>
    <mergeCell ref="AC185:AF185"/>
    <mergeCell ref="AG185:AJ185"/>
    <mergeCell ref="AL185:AN185"/>
    <mergeCell ref="AP185:AR185"/>
    <mergeCell ref="AT185:AV185"/>
    <mergeCell ref="AX185:AZ185"/>
    <mergeCell ref="E184:H184"/>
    <mergeCell ref="I184:L184"/>
    <mergeCell ref="M184:P184"/>
    <mergeCell ref="Q184:T184"/>
    <mergeCell ref="U184:X184"/>
    <mergeCell ref="Y184:AB184"/>
    <mergeCell ref="AC184:AF184"/>
    <mergeCell ref="AG184:AJ184"/>
    <mergeCell ref="AL184:AN184"/>
    <mergeCell ref="AP182:AR182"/>
    <mergeCell ref="AT182:AV182"/>
    <mergeCell ref="AX182:AZ182"/>
    <mergeCell ref="E183:H183"/>
    <mergeCell ref="I183:L183"/>
    <mergeCell ref="M183:P183"/>
    <mergeCell ref="Q183:T183"/>
    <mergeCell ref="U183:X183"/>
    <mergeCell ref="Y183:AB183"/>
    <mergeCell ref="AC183:AF183"/>
    <mergeCell ref="AG183:AJ183"/>
    <mergeCell ref="AL183:AN183"/>
    <mergeCell ref="AP183:AR183"/>
    <mergeCell ref="AT183:AV183"/>
    <mergeCell ref="AX183:AZ183"/>
    <mergeCell ref="E182:H182"/>
    <mergeCell ref="I182:L182"/>
    <mergeCell ref="M182:P182"/>
    <mergeCell ref="Q182:T182"/>
    <mergeCell ref="U182:X182"/>
    <mergeCell ref="Y182:AB182"/>
    <mergeCell ref="AC182:AF182"/>
    <mergeCell ref="AG182:AJ182"/>
    <mergeCell ref="AL182:AN182"/>
    <mergeCell ref="AP180:AR180"/>
    <mergeCell ref="AT180:AV180"/>
    <mergeCell ref="AX180:AZ180"/>
    <mergeCell ref="E181:H181"/>
    <mergeCell ref="I181:L181"/>
    <mergeCell ref="M181:P181"/>
    <mergeCell ref="Q181:T181"/>
    <mergeCell ref="U181:X181"/>
    <mergeCell ref="Y181:AB181"/>
    <mergeCell ref="AC181:AF181"/>
    <mergeCell ref="AG181:AJ181"/>
    <mergeCell ref="AL181:AN181"/>
    <mergeCell ref="AP181:AR181"/>
    <mergeCell ref="AT181:AV181"/>
    <mergeCell ref="AX181:AZ181"/>
    <mergeCell ref="AP179:AR179"/>
    <mergeCell ref="AT179:AV179"/>
    <mergeCell ref="AX179:AZ179"/>
    <mergeCell ref="E180:H180"/>
    <mergeCell ref="I180:L180"/>
    <mergeCell ref="M180:P180"/>
    <mergeCell ref="Q180:T180"/>
    <mergeCell ref="U180:X180"/>
    <mergeCell ref="Y180:AB180"/>
    <mergeCell ref="AC180:AF180"/>
    <mergeCell ref="AG180:AJ180"/>
    <mergeCell ref="AL180:AN180"/>
    <mergeCell ref="E179:H179"/>
    <mergeCell ref="I179:L179"/>
    <mergeCell ref="M179:P179"/>
    <mergeCell ref="Q179:T179"/>
    <mergeCell ref="U179:X179"/>
    <mergeCell ref="Y179:AB179"/>
    <mergeCell ref="AC179:AF179"/>
    <mergeCell ref="AG179:AJ179"/>
    <mergeCell ref="AL179:AN179"/>
    <mergeCell ref="AP177:AR177"/>
    <mergeCell ref="AT177:AV177"/>
    <mergeCell ref="AX177:AZ177"/>
    <mergeCell ref="E178:H178"/>
    <mergeCell ref="I178:L178"/>
    <mergeCell ref="M178:P178"/>
    <mergeCell ref="Q178:T178"/>
    <mergeCell ref="U178:X178"/>
    <mergeCell ref="Y178:AB178"/>
    <mergeCell ref="AC178:AF178"/>
    <mergeCell ref="AG178:AJ178"/>
    <mergeCell ref="AL178:AN178"/>
    <mergeCell ref="AP178:AR178"/>
    <mergeCell ref="AT178:AV178"/>
    <mergeCell ref="AX178:AZ178"/>
    <mergeCell ref="E177:H177"/>
    <mergeCell ref="I177:L177"/>
    <mergeCell ref="M177:P177"/>
    <mergeCell ref="Q177:T177"/>
    <mergeCell ref="U177:X177"/>
    <mergeCell ref="Y177:AB177"/>
    <mergeCell ref="AC177:AF177"/>
    <mergeCell ref="AG177:AJ177"/>
    <mergeCell ref="AL177:AN177"/>
    <mergeCell ref="AP175:AR175"/>
    <mergeCell ref="AT175:AV175"/>
    <mergeCell ref="AX175:AZ175"/>
    <mergeCell ref="E176:H176"/>
    <mergeCell ref="I176:L176"/>
    <mergeCell ref="M176:P176"/>
    <mergeCell ref="Q176:T176"/>
    <mergeCell ref="U176:X176"/>
    <mergeCell ref="Y176:AB176"/>
    <mergeCell ref="AC176:AF176"/>
    <mergeCell ref="AG176:AJ176"/>
    <mergeCell ref="AL176:AN176"/>
    <mergeCell ref="AP176:AR176"/>
    <mergeCell ref="AT176:AV176"/>
    <mergeCell ref="AX176:AZ176"/>
    <mergeCell ref="E175:H175"/>
    <mergeCell ref="I175:L175"/>
    <mergeCell ref="M175:P175"/>
    <mergeCell ref="Q175:T175"/>
    <mergeCell ref="U175:X175"/>
    <mergeCell ref="Y175:AB175"/>
    <mergeCell ref="AC175:AF175"/>
    <mergeCell ref="AG175:AJ175"/>
    <mergeCell ref="AL175:AN175"/>
    <mergeCell ref="AP173:AR173"/>
    <mergeCell ref="AT173:AV173"/>
    <mergeCell ref="AX173:AZ173"/>
    <mergeCell ref="E174:H174"/>
    <mergeCell ref="I174:L174"/>
    <mergeCell ref="M174:P174"/>
    <mergeCell ref="Q174:T174"/>
    <mergeCell ref="U174:X174"/>
    <mergeCell ref="Y174:AB174"/>
    <mergeCell ref="AC174:AF174"/>
    <mergeCell ref="AG174:AJ174"/>
    <mergeCell ref="AL174:AN174"/>
    <mergeCell ref="AP174:AR174"/>
    <mergeCell ref="AT174:AV174"/>
    <mergeCell ref="AX174:AZ174"/>
    <mergeCell ref="E173:H173"/>
    <mergeCell ref="I173:L173"/>
    <mergeCell ref="M173:P173"/>
    <mergeCell ref="Q173:T173"/>
    <mergeCell ref="U173:X173"/>
    <mergeCell ref="Y173:AB173"/>
    <mergeCell ref="AC173:AF173"/>
    <mergeCell ref="AG173:AJ173"/>
    <mergeCell ref="AL173:AN173"/>
    <mergeCell ref="AP171:AR171"/>
    <mergeCell ref="AT171:AV171"/>
    <mergeCell ref="AX171:AZ171"/>
    <mergeCell ref="E172:H172"/>
    <mergeCell ref="I172:L172"/>
    <mergeCell ref="M172:P172"/>
    <mergeCell ref="Q172:T172"/>
    <mergeCell ref="U172:X172"/>
    <mergeCell ref="Y172:AB172"/>
    <mergeCell ref="AC172:AF172"/>
    <mergeCell ref="AG172:AJ172"/>
    <mergeCell ref="AL172:AN172"/>
    <mergeCell ref="AP172:AR172"/>
    <mergeCell ref="AT172:AV172"/>
    <mergeCell ref="AX172:AZ172"/>
    <mergeCell ref="E171:H171"/>
    <mergeCell ref="I171:L171"/>
    <mergeCell ref="M171:P171"/>
    <mergeCell ref="Q171:T171"/>
    <mergeCell ref="U171:X171"/>
    <mergeCell ref="Y171:AB171"/>
    <mergeCell ref="AC171:AF171"/>
    <mergeCell ref="AG171:AJ171"/>
    <mergeCell ref="AL171:AN171"/>
    <mergeCell ref="AP169:AR169"/>
    <mergeCell ref="AT169:AV169"/>
    <mergeCell ref="AX169:AZ169"/>
    <mergeCell ref="E170:H170"/>
    <mergeCell ref="I170:L170"/>
    <mergeCell ref="M170:P170"/>
    <mergeCell ref="Q170:T170"/>
    <mergeCell ref="U170:X170"/>
    <mergeCell ref="Y170:AB170"/>
    <mergeCell ref="AC170:AF170"/>
    <mergeCell ref="AG170:AJ170"/>
    <mergeCell ref="AL170:AN170"/>
    <mergeCell ref="AP170:AR170"/>
    <mergeCell ref="AT170:AV170"/>
    <mergeCell ref="AX170:AZ170"/>
    <mergeCell ref="E169:H169"/>
    <mergeCell ref="I169:L169"/>
    <mergeCell ref="M169:P169"/>
    <mergeCell ref="Q169:T169"/>
    <mergeCell ref="U169:X169"/>
    <mergeCell ref="Y169:AB169"/>
    <mergeCell ref="AC169:AF169"/>
    <mergeCell ref="AG169:AJ169"/>
    <mergeCell ref="AL169:AN169"/>
    <mergeCell ref="AP167:AR167"/>
    <mergeCell ref="AT167:AV167"/>
    <mergeCell ref="AX167:AZ167"/>
    <mergeCell ref="E168:H168"/>
    <mergeCell ref="I168:L168"/>
    <mergeCell ref="M168:P168"/>
    <mergeCell ref="Q168:T168"/>
    <mergeCell ref="U168:X168"/>
    <mergeCell ref="Y168:AB168"/>
    <mergeCell ref="AC168:AF168"/>
    <mergeCell ref="AG168:AJ168"/>
    <mergeCell ref="AL168:AN168"/>
    <mergeCell ref="AP168:AR168"/>
    <mergeCell ref="AT168:AV168"/>
    <mergeCell ref="AX168:AZ168"/>
    <mergeCell ref="E167:H167"/>
    <mergeCell ref="I167:L167"/>
    <mergeCell ref="M167:P167"/>
    <mergeCell ref="Q167:T167"/>
    <mergeCell ref="U167:X167"/>
    <mergeCell ref="Y167:AB167"/>
    <mergeCell ref="AC167:AF167"/>
    <mergeCell ref="AG167:AJ167"/>
    <mergeCell ref="AL167:AN167"/>
    <mergeCell ref="AP165:AR165"/>
    <mergeCell ref="AT165:AV165"/>
    <mergeCell ref="AX165:AZ165"/>
    <mergeCell ref="E166:H166"/>
    <mergeCell ref="I166:L166"/>
    <mergeCell ref="M166:P166"/>
    <mergeCell ref="Q166:T166"/>
    <mergeCell ref="U166:X166"/>
    <mergeCell ref="Y166:AB166"/>
    <mergeCell ref="AC166:AF166"/>
    <mergeCell ref="AG166:AJ166"/>
    <mergeCell ref="AL166:AN166"/>
    <mergeCell ref="AP166:AR166"/>
    <mergeCell ref="AT166:AV166"/>
    <mergeCell ref="AX166:AZ166"/>
    <mergeCell ref="E165:H165"/>
    <mergeCell ref="I165:L165"/>
    <mergeCell ref="M165:P165"/>
    <mergeCell ref="Q165:T165"/>
    <mergeCell ref="U165:X165"/>
    <mergeCell ref="Y165:AB165"/>
    <mergeCell ref="AC165:AF165"/>
    <mergeCell ref="AG165:AJ165"/>
    <mergeCell ref="AL165:AN165"/>
    <mergeCell ref="AP163:AR163"/>
    <mergeCell ref="AT163:AV163"/>
    <mergeCell ref="AX163:AZ163"/>
    <mergeCell ref="E164:H164"/>
    <mergeCell ref="I164:L164"/>
    <mergeCell ref="M164:P164"/>
    <mergeCell ref="Q164:T164"/>
    <mergeCell ref="U164:X164"/>
    <mergeCell ref="Y164:AB164"/>
    <mergeCell ref="AC164:AF164"/>
    <mergeCell ref="AG164:AJ164"/>
    <mergeCell ref="AL164:AN164"/>
    <mergeCell ref="AP164:AR164"/>
    <mergeCell ref="AT164:AV164"/>
    <mergeCell ref="AX164:AZ164"/>
    <mergeCell ref="E163:H163"/>
    <mergeCell ref="I163:L163"/>
    <mergeCell ref="M163:P163"/>
    <mergeCell ref="Q163:T163"/>
    <mergeCell ref="U163:X163"/>
    <mergeCell ref="Y163:AB163"/>
    <mergeCell ref="AC163:AF163"/>
    <mergeCell ref="AG163:AJ163"/>
    <mergeCell ref="AL163:AN163"/>
    <mergeCell ref="AP161:AR161"/>
    <mergeCell ref="AT161:AV161"/>
    <mergeCell ref="AX161:AZ161"/>
    <mergeCell ref="E162:H162"/>
    <mergeCell ref="I162:L162"/>
    <mergeCell ref="M162:P162"/>
    <mergeCell ref="Q162:T162"/>
    <mergeCell ref="U162:X162"/>
    <mergeCell ref="Y162:AB162"/>
    <mergeCell ref="AC162:AF162"/>
    <mergeCell ref="AG162:AJ162"/>
    <mergeCell ref="AL162:AN162"/>
    <mergeCell ref="AP162:AR162"/>
    <mergeCell ref="AT162:AV162"/>
    <mergeCell ref="AX162:AZ162"/>
    <mergeCell ref="E161:H161"/>
    <mergeCell ref="I161:L161"/>
    <mergeCell ref="M161:P161"/>
    <mergeCell ref="Q161:T161"/>
    <mergeCell ref="U161:X161"/>
    <mergeCell ref="Y161:AB161"/>
    <mergeCell ref="AC161:AF161"/>
    <mergeCell ref="AG161:AJ161"/>
    <mergeCell ref="AL161:AN161"/>
    <mergeCell ref="AP159:AR159"/>
    <mergeCell ref="AT159:AV159"/>
    <mergeCell ref="AX159:AZ159"/>
    <mergeCell ref="E160:H160"/>
    <mergeCell ref="I160:L160"/>
    <mergeCell ref="M160:P160"/>
    <mergeCell ref="Q160:T160"/>
    <mergeCell ref="U160:X160"/>
    <mergeCell ref="Y160:AB160"/>
    <mergeCell ref="AC160:AF160"/>
    <mergeCell ref="AG160:AJ160"/>
    <mergeCell ref="AL160:AN160"/>
    <mergeCell ref="AP160:AR160"/>
    <mergeCell ref="AT160:AV160"/>
    <mergeCell ref="AX160:AZ160"/>
    <mergeCell ref="E159:H159"/>
    <mergeCell ref="I159:L159"/>
    <mergeCell ref="M159:P159"/>
    <mergeCell ref="Q159:T159"/>
    <mergeCell ref="U159:X159"/>
    <mergeCell ref="Y159:AB159"/>
    <mergeCell ref="AC159:AF159"/>
    <mergeCell ref="AG159:AJ159"/>
    <mergeCell ref="AL159:AN159"/>
    <mergeCell ref="AP157:AR157"/>
    <mergeCell ref="AT157:AV157"/>
    <mergeCell ref="AX157:AZ157"/>
    <mergeCell ref="E158:H158"/>
    <mergeCell ref="I158:L158"/>
    <mergeCell ref="M158:P158"/>
    <mergeCell ref="Q158:T158"/>
    <mergeCell ref="U158:X158"/>
    <mergeCell ref="Y158:AB158"/>
    <mergeCell ref="AC158:AF158"/>
    <mergeCell ref="AG158:AJ158"/>
    <mergeCell ref="AL158:AN158"/>
    <mergeCell ref="AP158:AR158"/>
    <mergeCell ref="AT158:AV158"/>
    <mergeCell ref="AX158:AZ158"/>
    <mergeCell ref="E157:H157"/>
    <mergeCell ref="I157:L157"/>
    <mergeCell ref="M157:P157"/>
    <mergeCell ref="Q157:T157"/>
    <mergeCell ref="U157:X157"/>
    <mergeCell ref="Y157:AB157"/>
    <mergeCell ref="AC157:AF157"/>
    <mergeCell ref="AG157:AJ157"/>
    <mergeCell ref="AL157:AN157"/>
    <mergeCell ref="AP155:AR155"/>
    <mergeCell ref="AT155:AV155"/>
    <mergeCell ref="AX155:AZ155"/>
    <mergeCell ref="E156:H156"/>
    <mergeCell ref="I156:L156"/>
    <mergeCell ref="M156:P156"/>
    <mergeCell ref="Q156:T156"/>
    <mergeCell ref="U156:X156"/>
    <mergeCell ref="Y156:AB156"/>
    <mergeCell ref="AC156:AF156"/>
    <mergeCell ref="AG156:AJ156"/>
    <mergeCell ref="AL156:AN156"/>
    <mergeCell ref="AP156:AR156"/>
    <mergeCell ref="AT156:AV156"/>
    <mergeCell ref="AX156:AZ156"/>
    <mergeCell ref="E155:H155"/>
    <mergeCell ref="I155:L155"/>
    <mergeCell ref="M155:P155"/>
    <mergeCell ref="Q155:T155"/>
    <mergeCell ref="U155:X155"/>
    <mergeCell ref="Y155:AB155"/>
    <mergeCell ref="AC155:AF155"/>
    <mergeCell ref="AG155:AJ155"/>
    <mergeCell ref="AL155:AN155"/>
    <mergeCell ref="AP153:AR153"/>
    <mergeCell ref="AT153:AV153"/>
    <mergeCell ref="AX153:AZ153"/>
    <mergeCell ref="E154:H154"/>
    <mergeCell ref="I154:L154"/>
    <mergeCell ref="M154:P154"/>
    <mergeCell ref="Q154:T154"/>
    <mergeCell ref="U154:X154"/>
    <mergeCell ref="Y154:AB154"/>
    <mergeCell ref="AC154:AF154"/>
    <mergeCell ref="AG154:AJ154"/>
    <mergeCell ref="AL154:AN154"/>
    <mergeCell ref="AP154:AR154"/>
    <mergeCell ref="AT154:AV154"/>
    <mergeCell ref="AX154:AZ154"/>
    <mergeCell ref="E153:H153"/>
    <mergeCell ref="I153:L153"/>
    <mergeCell ref="M153:P153"/>
    <mergeCell ref="Q153:T153"/>
    <mergeCell ref="U153:X153"/>
    <mergeCell ref="Y153:AB153"/>
    <mergeCell ref="AC153:AF153"/>
    <mergeCell ref="AG153:AJ153"/>
    <mergeCell ref="AL153:AN153"/>
    <mergeCell ref="AP151:AR151"/>
    <mergeCell ref="AT151:AV151"/>
    <mergeCell ref="AX151:AZ151"/>
    <mergeCell ref="E152:H152"/>
    <mergeCell ref="I152:L152"/>
    <mergeCell ref="M152:P152"/>
    <mergeCell ref="Q152:T152"/>
    <mergeCell ref="U152:X152"/>
    <mergeCell ref="Y152:AB152"/>
    <mergeCell ref="AC152:AF152"/>
    <mergeCell ref="AG152:AJ152"/>
    <mergeCell ref="AL152:AN152"/>
    <mergeCell ref="AP152:AR152"/>
    <mergeCell ref="AT152:AV152"/>
    <mergeCell ref="AX152:AZ152"/>
    <mergeCell ref="E151:H151"/>
    <mergeCell ref="I151:L151"/>
    <mergeCell ref="M151:P151"/>
    <mergeCell ref="Q151:T151"/>
    <mergeCell ref="U151:X151"/>
    <mergeCell ref="Y151:AB151"/>
    <mergeCell ref="AC151:AF151"/>
    <mergeCell ref="AG151:AJ151"/>
    <mergeCell ref="AL151:AN151"/>
    <mergeCell ref="AP149:AR149"/>
    <mergeCell ref="AT149:AV149"/>
    <mergeCell ref="AX149:AZ149"/>
    <mergeCell ref="E150:H150"/>
    <mergeCell ref="I150:L150"/>
    <mergeCell ref="M150:P150"/>
    <mergeCell ref="Q150:T150"/>
    <mergeCell ref="U150:X150"/>
    <mergeCell ref="Y150:AB150"/>
    <mergeCell ref="AC150:AF150"/>
    <mergeCell ref="AG150:AJ150"/>
    <mergeCell ref="AL150:AN150"/>
    <mergeCell ref="AP150:AR150"/>
    <mergeCell ref="AT150:AV150"/>
    <mergeCell ref="AX150:AZ150"/>
    <mergeCell ref="E149:H149"/>
    <mergeCell ref="I149:L149"/>
    <mergeCell ref="M149:P149"/>
    <mergeCell ref="Q149:T149"/>
    <mergeCell ref="U149:X149"/>
    <mergeCell ref="Y149:AB149"/>
    <mergeCell ref="AC149:AF149"/>
    <mergeCell ref="AG149:AJ149"/>
    <mergeCell ref="AL149:AN149"/>
    <mergeCell ref="AP147:AR147"/>
    <mergeCell ref="AT147:AV147"/>
    <mergeCell ref="AX147:AZ147"/>
    <mergeCell ref="E148:H148"/>
    <mergeCell ref="I148:L148"/>
    <mergeCell ref="M148:P148"/>
    <mergeCell ref="Q148:T148"/>
    <mergeCell ref="U148:X148"/>
    <mergeCell ref="Y148:AB148"/>
    <mergeCell ref="AC148:AF148"/>
    <mergeCell ref="AG148:AJ148"/>
    <mergeCell ref="AL148:AN148"/>
    <mergeCell ref="AP148:AR148"/>
    <mergeCell ref="AT148:AV148"/>
    <mergeCell ref="AX148:AZ148"/>
    <mergeCell ref="E147:H147"/>
    <mergeCell ref="I147:L147"/>
    <mergeCell ref="M147:P147"/>
    <mergeCell ref="Q147:T147"/>
    <mergeCell ref="U147:X147"/>
    <mergeCell ref="Y147:AB147"/>
    <mergeCell ref="AC147:AF147"/>
    <mergeCell ref="AG147:AJ147"/>
    <mergeCell ref="AL147:AN147"/>
    <mergeCell ref="AP145:AR145"/>
    <mergeCell ref="AT145:AV145"/>
    <mergeCell ref="AX145:AZ145"/>
    <mergeCell ref="E146:H146"/>
    <mergeCell ref="I146:L146"/>
    <mergeCell ref="M146:P146"/>
    <mergeCell ref="Q146:T146"/>
    <mergeCell ref="U146:X146"/>
    <mergeCell ref="Y146:AB146"/>
    <mergeCell ref="AC146:AF146"/>
    <mergeCell ref="AG146:AJ146"/>
    <mergeCell ref="AL146:AN146"/>
    <mergeCell ref="AP146:AR146"/>
    <mergeCell ref="AT146:AV146"/>
    <mergeCell ref="AX146:AZ146"/>
    <mergeCell ref="E145:H145"/>
    <mergeCell ref="I145:L145"/>
    <mergeCell ref="M145:P145"/>
    <mergeCell ref="Q145:T145"/>
    <mergeCell ref="U145:X145"/>
    <mergeCell ref="Y145:AB145"/>
    <mergeCell ref="AC145:AF145"/>
    <mergeCell ref="AG145:AJ145"/>
    <mergeCell ref="AL145:AN145"/>
    <mergeCell ref="AP143:AR143"/>
    <mergeCell ref="AT143:AV143"/>
    <mergeCell ref="AX143:AZ143"/>
    <mergeCell ref="E144:H144"/>
    <mergeCell ref="I144:L144"/>
    <mergeCell ref="M144:P144"/>
    <mergeCell ref="Q144:T144"/>
    <mergeCell ref="U144:X144"/>
    <mergeCell ref="Y144:AB144"/>
    <mergeCell ref="AC144:AF144"/>
    <mergeCell ref="AG144:AJ144"/>
    <mergeCell ref="AL144:AN144"/>
    <mergeCell ref="AP144:AR144"/>
    <mergeCell ref="AT144:AV144"/>
    <mergeCell ref="AX144:AZ144"/>
    <mergeCell ref="E143:H143"/>
    <mergeCell ref="I143:L143"/>
    <mergeCell ref="M143:P143"/>
    <mergeCell ref="Q143:T143"/>
    <mergeCell ref="U143:X143"/>
    <mergeCell ref="Y143:AB143"/>
    <mergeCell ref="AC143:AF143"/>
    <mergeCell ref="AG143:AJ143"/>
    <mergeCell ref="AL143:AN143"/>
    <mergeCell ref="AP141:AR141"/>
    <mergeCell ref="AT141:AV141"/>
    <mergeCell ref="AX141:AZ141"/>
    <mergeCell ref="E142:H142"/>
    <mergeCell ref="I142:L142"/>
    <mergeCell ref="M142:P142"/>
    <mergeCell ref="Q142:T142"/>
    <mergeCell ref="U142:X142"/>
    <mergeCell ref="Y142:AB142"/>
    <mergeCell ref="AC142:AF142"/>
    <mergeCell ref="AG142:AJ142"/>
    <mergeCell ref="AL142:AN142"/>
    <mergeCell ref="AP142:AR142"/>
    <mergeCell ref="AT142:AV142"/>
    <mergeCell ref="AX142:AZ142"/>
    <mergeCell ref="E141:H141"/>
    <mergeCell ref="I141:L141"/>
    <mergeCell ref="M141:P141"/>
    <mergeCell ref="Q141:T141"/>
    <mergeCell ref="U141:X141"/>
    <mergeCell ref="Y141:AB141"/>
    <mergeCell ref="AC141:AF141"/>
    <mergeCell ref="AG141:AJ141"/>
    <mergeCell ref="AL141:AN141"/>
    <mergeCell ref="AP139:AR139"/>
    <mergeCell ref="AT139:AV139"/>
    <mergeCell ref="AX139:AZ139"/>
    <mergeCell ref="E140:H140"/>
    <mergeCell ref="I140:L140"/>
    <mergeCell ref="M140:P140"/>
    <mergeCell ref="Q140:T140"/>
    <mergeCell ref="U140:X140"/>
    <mergeCell ref="Y140:AB140"/>
    <mergeCell ref="AC140:AF140"/>
    <mergeCell ref="AG140:AJ140"/>
    <mergeCell ref="AL140:AN140"/>
    <mergeCell ref="AP140:AR140"/>
    <mergeCell ref="AT140:AV140"/>
    <mergeCell ref="AX140:AZ140"/>
    <mergeCell ref="E139:H139"/>
    <mergeCell ref="I139:L139"/>
    <mergeCell ref="M139:P139"/>
    <mergeCell ref="Q139:T139"/>
    <mergeCell ref="U139:X139"/>
    <mergeCell ref="Y139:AB139"/>
    <mergeCell ref="AC139:AF139"/>
    <mergeCell ref="AG139:AJ139"/>
    <mergeCell ref="AL139:AN139"/>
    <mergeCell ref="AP137:AR137"/>
    <mergeCell ref="AT137:AV137"/>
    <mergeCell ref="AX137:AZ137"/>
    <mergeCell ref="E138:H138"/>
    <mergeCell ref="I138:L138"/>
    <mergeCell ref="M138:P138"/>
    <mergeCell ref="Q138:T138"/>
    <mergeCell ref="U138:X138"/>
    <mergeCell ref="Y138:AB138"/>
    <mergeCell ref="AC138:AF138"/>
    <mergeCell ref="AG138:AJ138"/>
    <mergeCell ref="AL138:AN138"/>
    <mergeCell ref="AP138:AR138"/>
    <mergeCell ref="AT138:AV138"/>
    <mergeCell ref="AX138:AZ138"/>
    <mergeCell ref="E137:H137"/>
    <mergeCell ref="I137:L137"/>
    <mergeCell ref="M137:P137"/>
    <mergeCell ref="Q137:T137"/>
    <mergeCell ref="U137:X137"/>
    <mergeCell ref="Y137:AB137"/>
    <mergeCell ref="AC137:AF137"/>
    <mergeCell ref="AG137:AJ137"/>
    <mergeCell ref="AL137:AN137"/>
    <mergeCell ref="AP135:AR135"/>
    <mergeCell ref="AT135:AV135"/>
    <mergeCell ref="AX135:AZ135"/>
    <mergeCell ref="E136:H136"/>
    <mergeCell ref="I136:L136"/>
    <mergeCell ref="M136:P136"/>
    <mergeCell ref="Q136:T136"/>
    <mergeCell ref="U136:X136"/>
    <mergeCell ref="Y136:AB136"/>
    <mergeCell ref="AC136:AF136"/>
    <mergeCell ref="AG136:AJ136"/>
    <mergeCell ref="AL136:AN136"/>
    <mergeCell ref="AP136:AR136"/>
    <mergeCell ref="AT136:AV136"/>
    <mergeCell ref="AX136:AZ136"/>
    <mergeCell ref="E135:H135"/>
    <mergeCell ref="I135:L135"/>
    <mergeCell ref="M135:P135"/>
    <mergeCell ref="Q135:T135"/>
    <mergeCell ref="U135:X135"/>
    <mergeCell ref="Y135:AB135"/>
    <mergeCell ref="AC135:AF135"/>
    <mergeCell ref="AG135:AJ135"/>
    <mergeCell ref="AL135:AN135"/>
    <mergeCell ref="AP133:AR133"/>
    <mergeCell ref="AT133:AV133"/>
    <mergeCell ref="AX133:AZ133"/>
    <mergeCell ref="E134:H134"/>
    <mergeCell ref="I134:L134"/>
    <mergeCell ref="M134:P134"/>
    <mergeCell ref="Q134:T134"/>
    <mergeCell ref="U134:X134"/>
    <mergeCell ref="Y134:AB134"/>
    <mergeCell ref="AC134:AF134"/>
    <mergeCell ref="AG134:AJ134"/>
    <mergeCell ref="AL134:AN134"/>
    <mergeCell ref="AP134:AR134"/>
    <mergeCell ref="AT134:AV134"/>
    <mergeCell ref="AX134:AZ134"/>
    <mergeCell ref="E133:H133"/>
    <mergeCell ref="I133:L133"/>
    <mergeCell ref="M133:P133"/>
    <mergeCell ref="Q133:T133"/>
    <mergeCell ref="U133:X133"/>
    <mergeCell ref="Y133:AB133"/>
    <mergeCell ref="AC133:AF133"/>
    <mergeCell ref="AG133:AJ133"/>
    <mergeCell ref="AL133:AN133"/>
    <mergeCell ref="AP131:AR131"/>
    <mergeCell ref="AT131:AV131"/>
    <mergeCell ref="AX131:AZ131"/>
    <mergeCell ref="E132:H132"/>
    <mergeCell ref="I132:L132"/>
    <mergeCell ref="M132:P132"/>
    <mergeCell ref="Q132:T132"/>
    <mergeCell ref="U132:X132"/>
    <mergeCell ref="Y132:AB132"/>
    <mergeCell ref="AC132:AF132"/>
    <mergeCell ref="AG132:AJ132"/>
    <mergeCell ref="AL132:AN132"/>
    <mergeCell ref="AP132:AR132"/>
    <mergeCell ref="AT132:AV132"/>
    <mergeCell ref="AX132:AZ132"/>
    <mergeCell ref="E131:H131"/>
    <mergeCell ref="I131:L131"/>
    <mergeCell ref="M131:P131"/>
    <mergeCell ref="Q131:T131"/>
    <mergeCell ref="U131:X131"/>
    <mergeCell ref="Y131:AB131"/>
    <mergeCell ref="AC131:AF131"/>
    <mergeCell ref="AG131:AJ131"/>
    <mergeCell ref="AL131:AN131"/>
    <mergeCell ref="AP129:AR129"/>
    <mergeCell ref="AT129:AV129"/>
    <mergeCell ref="AX129:AZ129"/>
    <mergeCell ref="E130:H130"/>
    <mergeCell ref="I130:L130"/>
    <mergeCell ref="M130:P130"/>
    <mergeCell ref="Q130:T130"/>
    <mergeCell ref="U130:X130"/>
    <mergeCell ref="Y130:AB130"/>
    <mergeCell ref="AC130:AF130"/>
    <mergeCell ref="AG130:AJ130"/>
    <mergeCell ref="AL130:AN130"/>
    <mergeCell ref="AP130:AR130"/>
    <mergeCell ref="AT130:AV130"/>
    <mergeCell ref="AX130:AZ130"/>
    <mergeCell ref="E129:H129"/>
    <mergeCell ref="I129:L129"/>
    <mergeCell ref="M129:P129"/>
    <mergeCell ref="Q129:T129"/>
    <mergeCell ref="U129:X129"/>
    <mergeCell ref="Y129:AB129"/>
    <mergeCell ref="AC129:AF129"/>
    <mergeCell ref="AG129:AJ129"/>
    <mergeCell ref="AL129:AN129"/>
    <mergeCell ref="AP127:AR127"/>
    <mergeCell ref="AT127:AV127"/>
    <mergeCell ref="AX127:AZ127"/>
    <mergeCell ref="E128:H128"/>
    <mergeCell ref="I128:L128"/>
    <mergeCell ref="M128:P128"/>
    <mergeCell ref="Q128:T128"/>
    <mergeCell ref="U128:X128"/>
    <mergeCell ref="Y128:AB128"/>
    <mergeCell ref="AC128:AF128"/>
    <mergeCell ref="AG128:AJ128"/>
    <mergeCell ref="AL128:AN128"/>
    <mergeCell ref="AP128:AR128"/>
    <mergeCell ref="AT128:AV128"/>
    <mergeCell ref="AX128:AZ128"/>
    <mergeCell ref="E127:H127"/>
    <mergeCell ref="I127:L127"/>
    <mergeCell ref="M127:P127"/>
    <mergeCell ref="Q127:T127"/>
    <mergeCell ref="U127:X127"/>
    <mergeCell ref="Y127:AB127"/>
    <mergeCell ref="AC127:AF127"/>
    <mergeCell ref="AG127:AJ127"/>
    <mergeCell ref="AL127:AN127"/>
    <mergeCell ref="AP125:AR125"/>
    <mergeCell ref="AT125:AV125"/>
    <mergeCell ref="AX125:AZ125"/>
    <mergeCell ref="E126:H126"/>
    <mergeCell ref="I126:L126"/>
    <mergeCell ref="M126:P126"/>
    <mergeCell ref="Q126:T126"/>
    <mergeCell ref="U126:X126"/>
    <mergeCell ref="Y126:AB126"/>
    <mergeCell ref="AC126:AF126"/>
    <mergeCell ref="AG126:AJ126"/>
    <mergeCell ref="AL126:AN126"/>
    <mergeCell ref="AP126:AR126"/>
    <mergeCell ref="AT126:AV126"/>
    <mergeCell ref="AX126:AZ126"/>
    <mergeCell ref="E125:H125"/>
    <mergeCell ref="I125:L125"/>
    <mergeCell ref="M125:P125"/>
    <mergeCell ref="Q125:T125"/>
    <mergeCell ref="U125:X125"/>
    <mergeCell ref="Y125:AB125"/>
    <mergeCell ref="AC125:AF125"/>
    <mergeCell ref="AG125:AJ125"/>
    <mergeCell ref="AL125:AN125"/>
    <mergeCell ref="AP123:AR123"/>
    <mergeCell ref="AT123:AV123"/>
    <mergeCell ref="AX123:AZ123"/>
    <mergeCell ref="E124:H124"/>
    <mergeCell ref="I124:L124"/>
    <mergeCell ref="M124:P124"/>
    <mergeCell ref="Q124:T124"/>
    <mergeCell ref="U124:X124"/>
    <mergeCell ref="Y124:AB124"/>
    <mergeCell ref="AC124:AF124"/>
    <mergeCell ref="AG124:AJ124"/>
    <mergeCell ref="AL124:AN124"/>
    <mergeCell ref="AP124:AR124"/>
    <mergeCell ref="AT124:AV124"/>
    <mergeCell ref="AX124:AZ124"/>
    <mergeCell ref="E123:H123"/>
    <mergeCell ref="I123:L123"/>
    <mergeCell ref="M123:P123"/>
    <mergeCell ref="Q123:T123"/>
    <mergeCell ref="U123:X123"/>
    <mergeCell ref="Y123:AB123"/>
    <mergeCell ref="AC123:AF123"/>
    <mergeCell ref="AG123:AJ123"/>
    <mergeCell ref="AL123:AN123"/>
    <mergeCell ref="AP121:AR121"/>
    <mergeCell ref="AT121:AV121"/>
    <mergeCell ref="AX121:AZ121"/>
    <mergeCell ref="E122:H122"/>
    <mergeCell ref="I122:L122"/>
    <mergeCell ref="M122:P122"/>
    <mergeCell ref="Q122:T122"/>
    <mergeCell ref="U122:X122"/>
    <mergeCell ref="Y122:AB122"/>
    <mergeCell ref="AC122:AF122"/>
    <mergeCell ref="AG122:AJ122"/>
    <mergeCell ref="AL122:AN122"/>
    <mergeCell ref="AP122:AR122"/>
    <mergeCell ref="AT122:AV122"/>
    <mergeCell ref="AX122:AZ122"/>
    <mergeCell ref="E121:H121"/>
    <mergeCell ref="I121:L121"/>
    <mergeCell ref="M121:P121"/>
    <mergeCell ref="Q121:T121"/>
    <mergeCell ref="U121:X121"/>
    <mergeCell ref="Y121:AB121"/>
    <mergeCell ref="AC121:AF121"/>
    <mergeCell ref="AG121:AJ121"/>
    <mergeCell ref="AL121:AN121"/>
    <mergeCell ref="AP119:AR119"/>
    <mergeCell ref="AT119:AV119"/>
    <mergeCell ref="AX119:AZ119"/>
    <mergeCell ref="E120:H120"/>
    <mergeCell ref="I120:L120"/>
    <mergeCell ref="M120:P120"/>
    <mergeCell ref="Q120:T120"/>
    <mergeCell ref="U120:X120"/>
    <mergeCell ref="Y120:AB120"/>
    <mergeCell ref="AC120:AF120"/>
    <mergeCell ref="AG120:AJ120"/>
    <mergeCell ref="AL120:AN120"/>
    <mergeCell ref="AP120:AR120"/>
    <mergeCell ref="AT120:AV120"/>
    <mergeCell ref="AX120:AZ120"/>
    <mergeCell ref="E119:H119"/>
    <mergeCell ref="I119:L119"/>
    <mergeCell ref="M119:P119"/>
    <mergeCell ref="Q119:T119"/>
    <mergeCell ref="U119:X119"/>
    <mergeCell ref="Y119:AB119"/>
    <mergeCell ref="AC119:AF119"/>
    <mergeCell ref="AG119:AJ119"/>
    <mergeCell ref="AL119:AN119"/>
    <mergeCell ref="AP117:AR117"/>
    <mergeCell ref="AT117:AV117"/>
    <mergeCell ref="AX117:AZ117"/>
    <mergeCell ref="E118:H118"/>
    <mergeCell ref="I118:L118"/>
    <mergeCell ref="M118:P118"/>
    <mergeCell ref="Q118:T118"/>
    <mergeCell ref="U118:X118"/>
    <mergeCell ref="Y118:AB118"/>
    <mergeCell ref="AC118:AF118"/>
    <mergeCell ref="AG118:AJ118"/>
    <mergeCell ref="AL118:AN118"/>
    <mergeCell ref="AP118:AR118"/>
    <mergeCell ref="AT118:AV118"/>
    <mergeCell ref="AX118:AZ118"/>
    <mergeCell ref="E117:H117"/>
    <mergeCell ref="I117:L117"/>
    <mergeCell ref="M117:P117"/>
    <mergeCell ref="Q117:T117"/>
    <mergeCell ref="U117:X117"/>
    <mergeCell ref="Y117:AB117"/>
    <mergeCell ref="AC117:AF117"/>
    <mergeCell ref="AG117:AJ117"/>
    <mergeCell ref="AL117:AN117"/>
    <mergeCell ref="AP108:AR108"/>
    <mergeCell ref="AT108:AV108"/>
    <mergeCell ref="AX108:AZ108"/>
    <mergeCell ref="E116:H116"/>
    <mergeCell ref="I116:L116"/>
    <mergeCell ref="M116:P116"/>
    <mergeCell ref="Q116:T116"/>
    <mergeCell ref="U116:X116"/>
    <mergeCell ref="Y116:AB116"/>
    <mergeCell ref="AC116:AF116"/>
    <mergeCell ref="AG116:AJ116"/>
    <mergeCell ref="AL116:AN116"/>
    <mergeCell ref="AP116:AR116"/>
    <mergeCell ref="AT116:AV116"/>
    <mergeCell ref="AX116:AZ116"/>
    <mergeCell ref="E108:H108"/>
    <mergeCell ref="I108:L108"/>
    <mergeCell ref="M108:P108"/>
    <mergeCell ref="Q108:T108"/>
    <mergeCell ref="U108:X108"/>
    <mergeCell ref="Y108:AB108"/>
    <mergeCell ref="AC108:AF108"/>
    <mergeCell ref="AG108:AJ108"/>
    <mergeCell ref="AL108:AN108"/>
    <mergeCell ref="AP115:AR115"/>
    <mergeCell ref="AT115:AV115"/>
    <mergeCell ref="AX115:AZ115"/>
    <mergeCell ref="E115:H115"/>
    <mergeCell ref="I115:L115"/>
    <mergeCell ref="M115:P115"/>
    <mergeCell ref="Q115:T115"/>
    <mergeCell ref="U115:X115"/>
    <mergeCell ref="AP106:AR106"/>
    <mergeCell ref="AT106:AV106"/>
    <mergeCell ref="AX106:AZ106"/>
    <mergeCell ref="E107:H107"/>
    <mergeCell ref="I107:L107"/>
    <mergeCell ref="M107:P107"/>
    <mergeCell ref="Q107:T107"/>
    <mergeCell ref="U107:X107"/>
    <mergeCell ref="Y107:AB107"/>
    <mergeCell ref="AC107:AF107"/>
    <mergeCell ref="AG107:AJ107"/>
    <mergeCell ref="AL107:AN107"/>
    <mergeCell ref="AP107:AR107"/>
    <mergeCell ref="AT107:AV107"/>
    <mergeCell ref="AX107:AZ107"/>
    <mergeCell ref="E106:H106"/>
    <mergeCell ref="I106:L106"/>
    <mergeCell ref="M106:P106"/>
    <mergeCell ref="Q106:T106"/>
    <mergeCell ref="U106:X106"/>
    <mergeCell ref="Y106:AB106"/>
    <mergeCell ref="AC106:AF106"/>
    <mergeCell ref="AG106:AJ106"/>
    <mergeCell ref="AL106:AN106"/>
    <mergeCell ref="AP104:AR104"/>
    <mergeCell ref="AT104:AV104"/>
    <mergeCell ref="AX104:AZ104"/>
    <mergeCell ref="E105:H105"/>
    <mergeCell ref="I105:L105"/>
    <mergeCell ref="M105:P105"/>
    <mergeCell ref="Q105:T105"/>
    <mergeCell ref="U105:X105"/>
    <mergeCell ref="Y105:AB105"/>
    <mergeCell ref="AC105:AF105"/>
    <mergeCell ref="AG105:AJ105"/>
    <mergeCell ref="AL105:AN105"/>
    <mergeCell ref="AP105:AR105"/>
    <mergeCell ref="AT105:AV105"/>
    <mergeCell ref="AX105:AZ105"/>
    <mergeCell ref="E104:H104"/>
    <mergeCell ref="I104:L104"/>
    <mergeCell ref="M104:P104"/>
    <mergeCell ref="Q104:T104"/>
    <mergeCell ref="U104:X104"/>
    <mergeCell ref="Y104:AB104"/>
    <mergeCell ref="AC104:AF104"/>
    <mergeCell ref="AG104:AJ104"/>
    <mergeCell ref="AL104:AN104"/>
    <mergeCell ref="AP102:AR102"/>
    <mergeCell ref="AT102:AV102"/>
    <mergeCell ref="AX102:AZ102"/>
    <mergeCell ref="E103:H103"/>
    <mergeCell ref="I103:L103"/>
    <mergeCell ref="M103:P103"/>
    <mergeCell ref="Q103:T103"/>
    <mergeCell ref="U103:X103"/>
    <mergeCell ref="Y103:AB103"/>
    <mergeCell ref="AC103:AF103"/>
    <mergeCell ref="AG103:AJ103"/>
    <mergeCell ref="AL103:AN103"/>
    <mergeCell ref="AP103:AR103"/>
    <mergeCell ref="AT103:AV103"/>
    <mergeCell ref="AX103:AZ103"/>
    <mergeCell ref="E102:H102"/>
    <mergeCell ref="I102:L102"/>
    <mergeCell ref="M102:P102"/>
    <mergeCell ref="Q102:T102"/>
    <mergeCell ref="U102:X102"/>
    <mergeCell ref="Y102:AB102"/>
    <mergeCell ref="AC102:AF102"/>
    <mergeCell ref="AG102:AJ102"/>
    <mergeCell ref="AL102:AN102"/>
    <mergeCell ref="AP100:AR100"/>
    <mergeCell ref="AT100:AV100"/>
    <mergeCell ref="AX100:AZ100"/>
    <mergeCell ref="E101:H101"/>
    <mergeCell ref="I101:L101"/>
    <mergeCell ref="M101:P101"/>
    <mergeCell ref="Q101:T101"/>
    <mergeCell ref="U101:X101"/>
    <mergeCell ref="Y101:AB101"/>
    <mergeCell ref="AC101:AF101"/>
    <mergeCell ref="AG101:AJ101"/>
    <mergeCell ref="AL101:AN101"/>
    <mergeCell ref="AP101:AR101"/>
    <mergeCell ref="AT101:AV101"/>
    <mergeCell ref="AX101:AZ101"/>
    <mergeCell ref="E100:H100"/>
    <mergeCell ref="I100:L100"/>
    <mergeCell ref="M100:P100"/>
    <mergeCell ref="Q100:T100"/>
    <mergeCell ref="U100:X100"/>
    <mergeCell ref="Y100:AB100"/>
    <mergeCell ref="AC100:AF100"/>
    <mergeCell ref="AG100:AJ100"/>
    <mergeCell ref="AL100:AN100"/>
    <mergeCell ref="AP98:AR98"/>
    <mergeCell ref="AT98:AV98"/>
    <mergeCell ref="AX98:AZ98"/>
    <mergeCell ref="E99:H99"/>
    <mergeCell ref="I99:L99"/>
    <mergeCell ref="M99:P99"/>
    <mergeCell ref="Q99:T99"/>
    <mergeCell ref="U99:X99"/>
    <mergeCell ref="Y99:AB99"/>
    <mergeCell ref="AC99:AF99"/>
    <mergeCell ref="AG99:AJ99"/>
    <mergeCell ref="AL99:AN99"/>
    <mergeCell ref="AP99:AR99"/>
    <mergeCell ref="AT99:AV99"/>
    <mergeCell ref="AX99:AZ99"/>
    <mergeCell ref="E98:H98"/>
    <mergeCell ref="I98:L98"/>
    <mergeCell ref="M98:P98"/>
    <mergeCell ref="Q98:T98"/>
    <mergeCell ref="U98:X98"/>
    <mergeCell ref="Y98:AB98"/>
    <mergeCell ref="AC98:AF98"/>
    <mergeCell ref="AG98:AJ98"/>
    <mergeCell ref="AL98:AN98"/>
    <mergeCell ref="AP96:AR96"/>
    <mergeCell ref="AT96:AV96"/>
    <mergeCell ref="AX96:AZ96"/>
    <mergeCell ref="E97:H97"/>
    <mergeCell ref="I97:L97"/>
    <mergeCell ref="M97:P97"/>
    <mergeCell ref="Q97:T97"/>
    <mergeCell ref="U97:X97"/>
    <mergeCell ref="Y97:AB97"/>
    <mergeCell ref="AC97:AF97"/>
    <mergeCell ref="AG97:AJ97"/>
    <mergeCell ref="AL97:AN97"/>
    <mergeCell ref="AP97:AR97"/>
    <mergeCell ref="AT97:AV97"/>
    <mergeCell ref="AX97:AZ97"/>
    <mergeCell ref="E96:H96"/>
    <mergeCell ref="I96:L96"/>
    <mergeCell ref="M96:P96"/>
    <mergeCell ref="Q96:T96"/>
    <mergeCell ref="U96:X96"/>
    <mergeCell ref="Y96:AB96"/>
    <mergeCell ref="AC96:AF96"/>
    <mergeCell ref="AG96:AJ96"/>
    <mergeCell ref="AL96:AN96"/>
    <mergeCell ref="AP94:AR94"/>
    <mergeCell ref="AT94:AV94"/>
    <mergeCell ref="AX94:AZ94"/>
    <mergeCell ref="E95:H95"/>
    <mergeCell ref="I95:L95"/>
    <mergeCell ref="M95:P95"/>
    <mergeCell ref="Q95:T95"/>
    <mergeCell ref="U95:X95"/>
    <mergeCell ref="Y95:AB95"/>
    <mergeCell ref="AC95:AF95"/>
    <mergeCell ref="AG95:AJ95"/>
    <mergeCell ref="AL95:AN95"/>
    <mergeCell ref="AP95:AR95"/>
    <mergeCell ref="AT95:AV95"/>
    <mergeCell ref="AX95:AZ95"/>
    <mergeCell ref="E94:H94"/>
    <mergeCell ref="I94:L94"/>
    <mergeCell ref="M94:P94"/>
    <mergeCell ref="Q94:T94"/>
    <mergeCell ref="U94:X94"/>
    <mergeCell ref="Y94:AB94"/>
    <mergeCell ref="AC94:AF94"/>
    <mergeCell ref="AG94:AJ94"/>
    <mergeCell ref="AL94:AN94"/>
    <mergeCell ref="AP92:AR92"/>
    <mergeCell ref="AT92:AV92"/>
    <mergeCell ref="AX92:AZ92"/>
    <mergeCell ref="E93:H93"/>
    <mergeCell ref="I93:L93"/>
    <mergeCell ref="M93:P93"/>
    <mergeCell ref="Q93:T93"/>
    <mergeCell ref="U93:X93"/>
    <mergeCell ref="Y93:AB93"/>
    <mergeCell ref="AC93:AF93"/>
    <mergeCell ref="AG93:AJ93"/>
    <mergeCell ref="AL93:AN93"/>
    <mergeCell ref="AP93:AR93"/>
    <mergeCell ref="AT93:AV93"/>
    <mergeCell ref="AX93:AZ93"/>
    <mergeCell ref="E92:H92"/>
    <mergeCell ref="I92:L92"/>
    <mergeCell ref="M92:P92"/>
    <mergeCell ref="Q92:T92"/>
    <mergeCell ref="U92:X92"/>
    <mergeCell ref="Y92:AB92"/>
    <mergeCell ref="AC92:AF92"/>
    <mergeCell ref="AG92:AJ92"/>
    <mergeCell ref="AL92:AN92"/>
    <mergeCell ref="AP90:AR90"/>
    <mergeCell ref="AT90:AV90"/>
    <mergeCell ref="AX90:AZ90"/>
    <mergeCell ref="E91:H91"/>
    <mergeCell ref="I91:L91"/>
    <mergeCell ref="M91:P91"/>
    <mergeCell ref="Q91:T91"/>
    <mergeCell ref="U91:X91"/>
    <mergeCell ref="Y91:AB91"/>
    <mergeCell ref="AC91:AF91"/>
    <mergeCell ref="AG91:AJ91"/>
    <mergeCell ref="AL91:AN91"/>
    <mergeCell ref="AP91:AR91"/>
    <mergeCell ref="AT91:AV91"/>
    <mergeCell ref="AX91:AZ91"/>
    <mergeCell ref="E90:H90"/>
    <mergeCell ref="I90:L90"/>
    <mergeCell ref="M90:P90"/>
    <mergeCell ref="Q90:T90"/>
    <mergeCell ref="U90:X90"/>
    <mergeCell ref="Y90:AB90"/>
    <mergeCell ref="AC90:AF90"/>
    <mergeCell ref="AG90:AJ90"/>
    <mergeCell ref="AL90:AN90"/>
    <mergeCell ref="AP88:AR88"/>
    <mergeCell ref="AT88:AV88"/>
    <mergeCell ref="AX88:AZ88"/>
    <mergeCell ref="E89:H89"/>
    <mergeCell ref="I89:L89"/>
    <mergeCell ref="M89:P89"/>
    <mergeCell ref="Q89:T89"/>
    <mergeCell ref="U89:X89"/>
    <mergeCell ref="Y89:AB89"/>
    <mergeCell ref="AC89:AF89"/>
    <mergeCell ref="AG89:AJ89"/>
    <mergeCell ref="AL89:AN89"/>
    <mergeCell ref="AP89:AR89"/>
    <mergeCell ref="AT89:AV89"/>
    <mergeCell ref="AX89:AZ89"/>
    <mergeCell ref="E88:H88"/>
    <mergeCell ref="I88:L88"/>
    <mergeCell ref="M88:P88"/>
    <mergeCell ref="Q88:T88"/>
    <mergeCell ref="U88:X88"/>
    <mergeCell ref="Y88:AB88"/>
    <mergeCell ref="AC88:AF88"/>
    <mergeCell ref="AG88:AJ88"/>
    <mergeCell ref="AL88:AN88"/>
    <mergeCell ref="AP86:AR86"/>
    <mergeCell ref="AT86:AV86"/>
    <mergeCell ref="AX86:AZ86"/>
    <mergeCell ref="E87:H87"/>
    <mergeCell ref="I87:L87"/>
    <mergeCell ref="M87:P87"/>
    <mergeCell ref="Q87:T87"/>
    <mergeCell ref="U87:X87"/>
    <mergeCell ref="Y87:AB87"/>
    <mergeCell ref="AC87:AF87"/>
    <mergeCell ref="AG87:AJ87"/>
    <mergeCell ref="AL87:AN87"/>
    <mergeCell ref="AP87:AR87"/>
    <mergeCell ref="AT87:AV87"/>
    <mergeCell ref="AX87:AZ87"/>
    <mergeCell ref="E86:H86"/>
    <mergeCell ref="I86:L86"/>
    <mergeCell ref="M86:P86"/>
    <mergeCell ref="Q86:T86"/>
    <mergeCell ref="U86:X86"/>
    <mergeCell ref="Y86:AB86"/>
    <mergeCell ref="AC86:AF86"/>
    <mergeCell ref="AG86:AJ86"/>
    <mergeCell ref="AL86:AN86"/>
    <mergeCell ref="AP84:AR84"/>
    <mergeCell ref="AT84:AV84"/>
    <mergeCell ref="AX84:AZ84"/>
    <mergeCell ref="E85:H85"/>
    <mergeCell ref="I85:L85"/>
    <mergeCell ref="M85:P85"/>
    <mergeCell ref="Q85:T85"/>
    <mergeCell ref="U85:X85"/>
    <mergeCell ref="Y85:AB85"/>
    <mergeCell ref="AC85:AF85"/>
    <mergeCell ref="AG85:AJ85"/>
    <mergeCell ref="AL85:AN85"/>
    <mergeCell ref="AP85:AR85"/>
    <mergeCell ref="AT85:AV85"/>
    <mergeCell ref="AX85:AZ85"/>
    <mergeCell ref="E84:H84"/>
    <mergeCell ref="I84:L84"/>
    <mergeCell ref="M84:P84"/>
    <mergeCell ref="Q84:T84"/>
    <mergeCell ref="U84:X84"/>
    <mergeCell ref="Y84:AB84"/>
    <mergeCell ref="AC84:AF84"/>
    <mergeCell ref="AG84:AJ84"/>
    <mergeCell ref="AL84:AN84"/>
    <mergeCell ref="AP82:AR82"/>
    <mergeCell ref="AT82:AV82"/>
    <mergeCell ref="AX82:AZ82"/>
    <mergeCell ref="E83:H83"/>
    <mergeCell ref="I83:L83"/>
    <mergeCell ref="M83:P83"/>
    <mergeCell ref="Q83:T83"/>
    <mergeCell ref="U83:X83"/>
    <mergeCell ref="Y83:AB83"/>
    <mergeCell ref="AC83:AF83"/>
    <mergeCell ref="AG83:AJ83"/>
    <mergeCell ref="AL83:AN83"/>
    <mergeCell ref="AP83:AR83"/>
    <mergeCell ref="AT83:AV83"/>
    <mergeCell ref="AX83:AZ83"/>
    <mergeCell ref="E82:H82"/>
    <mergeCell ref="I82:L82"/>
    <mergeCell ref="M82:P82"/>
    <mergeCell ref="Q82:T82"/>
    <mergeCell ref="U82:X82"/>
    <mergeCell ref="Y82:AB82"/>
    <mergeCell ref="AC82:AF82"/>
    <mergeCell ref="AG82:AJ82"/>
    <mergeCell ref="AL82:AN82"/>
    <mergeCell ref="AP80:AR80"/>
    <mergeCell ref="AT80:AV80"/>
    <mergeCell ref="AX80:AZ80"/>
    <mergeCell ref="E81:H81"/>
    <mergeCell ref="I81:L81"/>
    <mergeCell ref="M81:P81"/>
    <mergeCell ref="Q81:T81"/>
    <mergeCell ref="U81:X81"/>
    <mergeCell ref="Y81:AB81"/>
    <mergeCell ref="AC81:AF81"/>
    <mergeCell ref="AG81:AJ81"/>
    <mergeCell ref="AL81:AN81"/>
    <mergeCell ref="AP81:AR81"/>
    <mergeCell ref="AT81:AV81"/>
    <mergeCell ref="AX81:AZ81"/>
    <mergeCell ref="E80:H80"/>
    <mergeCell ref="I80:L80"/>
    <mergeCell ref="M80:P80"/>
    <mergeCell ref="Q80:T80"/>
    <mergeCell ref="U80:X80"/>
    <mergeCell ref="Y80:AB80"/>
    <mergeCell ref="AC80:AF80"/>
    <mergeCell ref="AG80:AJ80"/>
    <mergeCell ref="AL80:AN80"/>
    <mergeCell ref="AP78:AR78"/>
    <mergeCell ref="AT78:AV78"/>
    <mergeCell ref="AX78:AZ78"/>
    <mergeCell ref="E79:H79"/>
    <mergeCell ref="I79:L79"/>
    <mergeCell ref="M79:P79"/>
    <mergeCell ref="Q79:T79"/>
    <mergeCell ref="U79:X79"/>
    <mergeCell ref="Y79:AB79"/>
    <mergeCell ref="AC79:AF79"/>
    <mergeCell ref="AG79:AJ79"/>
    <mergeCell ref="AL79:AN79"/>
    <mergeCell ref="AP79:AR79"/>
    <mergeCell ref="AT79:AV79"/>
    <mergeCell ref="AX79:AZ79"/>
    <mergeCell ref="E78:H78"/>
    <mergeCell ref="I78:L78"/>
    <mergeCell ref="M78:P78"/>
    <mergeCell ref="Q78:T78"/>
    <mergeCell ref="U78:X78"/>
    <mergeCell ref="Y78:AB78"/>
    <mergeCell ref="AC78:AF78"/>
    <mergeCell ref="AG78:AJ78"/>
    <mergeCell ref="AL78:AN78"/>
    <mergeCell ref="AP76:AR76"/>
    <mergeCell ref="AT76:AV76"/>
    <mergeCell ref="AX76:AZ76"/>
    <mergeCell ref="E77:H77"/>
    <mergeCell ref="I77:L77"/>
    <mergeCell ref="M77:P77"/>
    <mergeCell ref="Q77:T77"/>
    <mergeCell ref="U77:X77"/>
    <mergeCell ref="Y77:AB77"/>
    <mergeCell ref="AC77:AF77"/>
    <mergeCell ref="AG77:AJ77"/>
    <mergeCell ref="AL77:AN77"/>
    <mergeCell ref="AP77:AR77"/>
    <mergeCell ref="AT77:AV77"/>
    <mergeCell ref="AX77:AZ77"/>
    <mergeCell ref="E76:H76"/>
    <mergeCell ref="I76:L76"/>
    <mergeCell ref="M76:P76"/>
    <mergeCell ref="Q76:T76"/>
    <mergeCell ref="U76:X76"/>
    <mergeCell ref="Y76:AB76"/>
    <mergeCell ref="AC76:AF76"/>
    <mergeCell ref="AG76:AJ76"/>
    <mergeCell ref="AL76:AN76"/>
    <mergeCell ref="AP74:AR74"/>
    <mergeCell ref="AT74:AV74"/>
    <mergeCell ref="AX74:AZ74"/>
    <mergeCell ref="E75:H75"/>
    <mergeCell ref="I75:L75"/>
    <mergeCell ref="M75:P75"/>
    <mergeCell ref="Q75:T75"/>
    <mergeCell ref="U75:X75"/>
    <mergeCell ref="Y75:AB75"/>
    <mergeCell ref="AC75:AF75"/>
    <mergeCell ref="AG75:AJ75"/>
    <mergeCell ref="AL75:AN75"/>
    <mergeCell ref="AP75:AR75"/>
    <mergeCell ref="AT75:AV75"/>
    <mergeCell ref="AX75:AZ75"/>
    <mergeCell ref="E74:H74"/>
    <mergeCell ref="I74:L74"/>
    <mergeCell ref="M74:P74"/>
    <mergeCell ref="Q74:T74"/>
    <mergeCell ref="U74:X74"/>
    <mergeCell ref="Y74:AB74"/>
    <mergeCell ref="AC74:AF74"/>
    <mergeCell ref="AG74:AJ74"/>
    <mergeCell ref="AL74:AN74"/>
    <mergeCell ref="AP72:AR72"/>
    <mergeCell ref="AT72:AV72"/>
    <mergeCell ref="AX72:AZ72"/>
    <mergeCell ref="E73:H73"/>
    <mergeCell ref="I73:L73"/>
    <mergeCell ref="M73:P73"/>
    <mergeCell ref="Q73:T73"/>
    <mergeCell ref="U73:X73"/>
    <mergeCell ref="Y73:AB73"/>
    <mergeCell ref="AC73:AF73"/>
    <mergeCell ref="AG73:AJ73"/>
    <mergeCell ref="AL73:AN73"/>
    <mergeCell ref="AP73:AR73"/>
    <mergeCell ref="AT73:AV73"/>
    <mergeCell ref="AX73:AZ73"/>
    <mergeCell ref="E72:H72"/>
    <mergeCell ref="I72:L72"/>
    <mergeCell ref="M72:P72"/>
    <mergeCell ref="Q72:T72"/>
    <mergeCell ref="U72:X72"/>
    <mergeCell ref="Y72:AB72"/>
    <mergeCell ref="AC72:AF72"/>
    <mergeCell ref="AG72:AJ72"/>
    <mergeCell ref="AL72:AN72"/>
    <mergeCell ref="AP70:AR70"/>
    <mergeCell ref="AT70:AV70"/>
    <mergeCell ref="AX70:AZ70"/>
    <mergeCell ref="E71:H71"/>
    <mergeCell ref="I71:L71"/>
    <mergeCell ref="M71:P71"/>
    <mergeCell ref="Q71:T71"/>
    <mergeCell ref="U71:X71"/>
    <mergeCell ref="Y71:AB71"/>
    <mergeCell ref="AC71:AF71"/>
    <mergeCell ref="AG71:AJ71"/>
    <mergeCell ref="AL71:AN71"/>
    <mergeCell ref="AP71:AR71"/>
    <mergeCell ref="AT71:AV71"/>
    <mergeCell ref="AX71:AZ71"/>
    <mergeCell ref="E70:H70"/>
    <mergeCell ref="I70:L70"/>
    <mergeCell ref="M70:P70"/>
    <mergeCell ref="Q70:T70"/>
    <mergeCell ref="U70:X70"/>
    <mergeCell ref="Y70:AB70"/>
    <mergeCell ref="AC70:AF70"/>
    <mergeCell ref="AG70:AJ70"/>
    <mergeCell ref="AL70:AN70"/>
    <mergeCell ref="AP68:AR68"/>
    <mergeCell ref="AT68:AV68"/>
    <mergeCell ref="AX68:AZ68"/>
    <mergeCell ref="E69:H69"/>
    <mergeCell ref="I69:L69"/>
    <mergeCell ref="M69:P69"/>
    <mergeCell ref="Q69:T69"/>
    <mergeCell ref="U69:X69"/>
    <mergeCell ref="Y69:AB69"/>
    <mergeCell ref="AC69:AF69"/>
    <mergeCell ref="AG69:AJ69"/>
    <mergeCell ref="AL69:AN69"/>
    <mergeCell ref="AP69:AR69"/>
    <mergeCell ref="AT69:AV69"/>
    <mergeCell ref="AX69:AZ69"/>
    <mergeCell ref="E68:H68"/>
    <mergeCell ref="I68:L68"/>
    <mergeCell ref="M68:P68"/>
    <mergeCell ref="Q68:T68"/>
    <mergeCell ref="U68:X68"/>
    <mergeCell ref="Y68:AB68"/>
    <mergeCell ref="AC68:AF68"/>
    <mergeCell ref="AG68:AJ68"/>
    <mergeCell ref="AL68:AN68"/>
    <mergeCell ref="AP66:AR66"/>
    <mergeCell ref="AT66:AV66"/>
    <mergeCell ref="AX66:AZ66"/>
    <mergeCell ref="E67:H67"/>
    <mergeCell ref="I67:L67"/>
    <mergeCell ref="M67:P67"/>
    <mergeCell ref="Q67:T67"/>
    <mergeCell ref="U67:X67"/>
    <mergeCell ref="Y67:AB67"/>
    <mergeCell ref="AC67:AF67"/>
    <mergeCell ref="AG67:AJ67"/>
    <mergeCell ref="AL67:AN67"/>
    <mergeCell ref="AP67:AR67"/>
    <mergeCell ref="AT67:AV67"/>
    <mergeCell ref="AX67:AZ67"/>
    <mergeCell ref="E66:H66"/>
    <mergeCell ref="I66:L66"/>
    <mergeCell ref="M66:P66"/>
    <mergeCell ref="Q66:T66"/>
    <mergeCell ref="U66:X66"/>
    <mergeCell ref="Y66:AB66"/>
    <mergeCell ref="AC66:AF66"/>
    <mergeCell ref="AG66:AJ66"/>
    <mergeCell ref="AL66:AN66"/>
    <mergeCell ref="AP64:AR64"/>
    <mergeCell ref="AT64:AV64"/>
    <mergeCell ref="AX64:AZ64"/>
    <mergeCell ref="E65:H65"/>
    <mergeCell ref="I65:L65"/>
    <mergeCell ref="M65:P65"/>
    <mergeCell ref="Q65:T65"/>
    <mergeCell ref="U65:X65"/>
    <mergeCell ref="Y65:AB65"/>
    <mergeCell ref="AC65:AF65"/>
    <mergeCell ref="AG65:AJ65"/>
    <mergeCell ref="AL65:AN65"/>
    <mergeCell ref="AP65:AR65"/>
    <mergeCell ref="AT65:AV65"/>
    <mergeCell ref="AX65:AZ65"/>
    <mergeCell ref="E64:H64"/>
    <mergeCell ref="I64:L64"/>
    <mergeCell ref="M64:P64"/>
    <mergeCell ref="Q64:T64"/>
    <mergeCell ref="U64:X64"/>
    <mergeCell ref="Y64:AB64"/>
    <mergeCell ref="AC64:AF64"/>
    <mergeCell ref="AG64:AJ64"/>
    <mergeCell ref="AL64:AN64"/>
    <mergeCell ref="AP47:AR47"/>
    <mergeCell ref="AT47:AV47"/>
    <mergeCell ref="AX47:AZ47"/>
    <mergeCell ref="E48:H48"/>
    <mergeCell ref="I48:L48"/>
    <mergeCell ref="M48:P48"/>
    <mergeCell ref="Q48:T48"/>
    <mergeCell ref="U48:X48"/>
    <mergeCell ref="Y48:AB48"/>
    <mergeCell ref="AC48:AF48"/>
    <mergeCell ref="AG48:AJ48"/>
    <mergeCell ref="AL48:AN48"/>
    <mergeCell ref="AP48:AR48"/>
    <mergeCell ref="AT48:AV48"/>
    <mergeCell ref="AX48:AZ48"/>
    <mergeCell ref="E47:H47"/>
    <mergeCell ref="I47:L47"/>
    <mergeCell ref="M47:P47"/>
    <mergeCell ref="Q47:T47"/>
    <mergeCell ref="U47:X47"/>
    <mergeCell ref="Y47:AB47"/>
    <mergeCell ref="AC47:AF47"/>
    <mergeCell ref="AG47:AJ47"/>
    <mergeCell ref="AL47:AN47"/>
    <mergeCell ref="AP45:AR45"/>
    <mergeCell ref="AT45:AV45"/>
    <mergeCell ref="AX45:AZ45"/>
    <mergeCell ref="E46:H46"/>
    <mergeCell ref="I46:L46"/>
    <mergeCell ref="M46:P46"/>
    <mergeCell ref="Q46:T46"/>
    <mergeCell ref="U46:X46"/>
    <mergeCell ref="Y46:AB46"/>
    <mergeCell ref="AC46:AF46"/>
    <mergeCell ref="AG46:AJ46"/>
    <mergeCell ref="AL46:AN46"/>
    <mergeCell ref="AP46:AR46"/>
    <mergeCell ref="AT46:AV46"/>
    <mergeCell ref="AX46:AZ46"/>
    <mergeCell ref="E45:H45"/>
    <mergeCell ref="I45:L45"/>
    <mergeCell ref="M45:P45"/>
    <mergeCell ref="Q45:T45"/>
    <mergeCell ref="U45:X45"/>
    <mergeCell ref="Y45:AB45"/>
    <mergeCell ref="AC45:AF45"/>
    <mergeCell ref="AG45:AJ45"/>
    <mergeCell ref="AL45:AN45"/>
    <mergeCell ref="AP43:AR43"/>
    <mergeCell ref="AT43:AV43"/>
    <mergeCell ref="AX43:AZ43"/>
    <mergeCell ref="E44:H44"/>
    <mergeCell ref="I44:L44"/>
    <mergeCell ref="M44:P44"/>
    <mergeCell ref="Q44:T44"/>
    <mergeCell ref="U44:X44"/>
    <mergeCell ref="Y44:AB44"/>
    <mergeCell ref="AC44:AF44"/>
    <mergeCell ref="AG44:AJ44"/>
    <mergeCell ref="AL44:AN44"/>
    <mergeCell ref="AP44:AR44"/>
    <mergeCell ref="AT44:AV44"/>
    <mergeCell ref="AX44:AZ44"/>
    <mergeCell ref="E43:H43"/>
    <mergeCell ref="I43:L43"/>
    <mergeCell ref="M43:P43"/>
    <mergeCell ref="Q43:T43"/>
    <mergeCell ref="U43:X43"/>
    <mergeCell ref="Y43:AB43"/>
    <mergeCell ref="AC43:AF43"/>
    <mergeCell ref="AG43:AJ43"/>
    <mergeCell ref="AL43:AN43"/>
    <mergeCell ref="AP41:AR41"/>
    <mergeCell ref="AT41:AV41"/>
    <mergeCell ref="AX41:AZ41"/>
    <mergeCell ref="E42:H42"/>
    <mergeCell ref="I42:L42"/>
    <mergeCell ref="M42:P42"/>
    <mergeCell ref="Q42:T42"/>
    <mergeCell ref="U42:X42"/>
    <mergeCell ref="Y42:AB42"/>
    <mergeCell ref="AC42:AF42"/>
    <mergeCell ref="AG42:AJ42"/>
    <mergeCell ref="AL42:AN42"/>
    <mergeCell ref="AP42:AR42"/>
    <mergeCell ref="AT42:AV42"/>
    <mergeCell ref="AX42:AZ42"/>
    <mergeCell ref="E41:H41"/>
    <mergeCell ref="I41:L41"/>
    <mergeCell ref="M41:P41"/>
    <mergeCell ref="Q41:T41"/>
    <mergeCell ref="U41:X41"/>
    <mergeCell ref="Y41:AB41"/>
    <mergeCell ref="AC41:AF41"/>
    <mergeCell ref="AG41:AJ41"/>
    <mergeCell ref="AL41:AN41"/>
    <mergeCell ref="AP39:AR39"/>
    <mergeCell ref="AT39:AV39"/>
    <mergeCell ref="AX39:AZ39"/>
    <mergeCell ref="E40:H40"/>
    <mergeCell ref="I40:L40"/>
    <mergeCell ref="M40:P40"/>
    <mergeCell ref="Q40:T40"/>
    <mergeCell ref="U40:X40"/>
    <mergeCell ref="Y40:AB40"/>
    <mergeCell ref="AC40:AF40"/>
    <mergeCell ref="AG40:AJ40"/>
    <mergeCell ref="AL40:AN40"/>
    <mergeCell ref="AP40:AR40"/>
    <mergeCell ref="AT40:AV40"/>
    <mergeCell ref="AX40:AZ40"/>
    <mergeCell ref="E39:H39"/>
    <mergeCell ref="I39:L39"/>
    <mergeCell ref="M39:P39"/>
    <mergeCell ref="Q39:T39"/>
    <mergeCell ref="U39:X39"/>
    <mergeCell ref="Y39:AB39"/>
    <mergeCell ref="AC39:AF39"/>
    <mergeCell ref="AG39:AJ39"/>
    <mergeCell ref="AL39:AN39"/>
    <mergeCell ref="AP37:AR37"/>
    <mergeCell ref="AT37:AV37"/>
    <mergeCell ref="AX37:AZ37"/>
    <mergeCell ref="E38:H38"/>
    <mergeCell ref="I38:L38"/>
    <mergeCell ref="M38:P38"/>
    <mergeCell ref="Q38:T38"/>
    <mergeCell ref="U38:X38"/>
    <mergeCell ref="Y38:AB38"/>
    <mergeCell ref="AC38:AF38"/>
    <mergeCell ref="AG38:AJ38"/>
    <mergeCell ref="AL38:AN38"/>
    <mergeCell ref="AP38:AR38"/>
    <mergeCell ref="AT38:AV38"/>
    <mergeCell ref="AX38:AZ38"/>
    <mergeCell ref="E37:H37"/>
    <mergeCell ref="I37:L37"/>
    <mergeCell ref="M37:P37"/>
    <mergeCell ref="Q37:T37"/>
    <mergeCell ref="U37:X37"/>
    <mergeCell ref="Y37:AB37"/>
    <mergeCell ref="AC37:AF37"/>
    <mergeCell ref="AG37:AJ37"/>
    <mergeCell ref="AL37:AN37"/>
    <mergeCell ref="AP35:AR35"/>
    <mergeCell ref="AT35:AV35"/>
    <mergeCell ref="AX35:AZ35"/>
    <mergeCell ref="E36:H36"/>
    <mergeCell ref="I36:L36"/>
    <mergeCell ref="M36:P36"/>
    <mergeCell ref="Q36:T36"/>
    <mergeCell ref="U36:X36"/>
    <mergeCell ref="Y36:AB36"/>
    <mergeCell ref="AC36:AF36"/>
    <mergeCell ref="AG36:AJ36"/>
    <mergeCell ref="AL36:AN36"/>
    <mergeCell ref="AP36:AR36"/>
    <mergeCell ref="AT36:AV36"/>
    <mergeCell ref="AX36:AZ36"/>
    <mergeCell ref="E35:H35"/>
    <mergeCell ref="I35:L35"/>
    <mergeCell ref="M35:P35"/>
    <mergeCell ref="Q35:T35"/>
    <mergeCell ref="U35:X35"/>
    <mergeCell ref="Y35:AB35"/>
    <mergeCell ref="AC35:AF35"/>
    <mergeCell ref="AG35:AJ35"/>
    <mergeCell ref="AL35:AN35"/>
    <mergeCell ref="AP33:AR33"/>
    <mergeCell ref="AT33:AV33"/>
    <mergeCell ref="AX33:AZ33"/>
    <mergeCell ref="E34:H34"/>
    <mergeCell ref="I34:L34"/>
    <mergeCell ref="M34:P34"/>
    <mergeCell ref="Q34:T34"/>
    <mergeCell ref="U34:X34"/>
    <mergeCell ref="Y34:AB34"/>
    <mergeCell ref="AC34:AF34"/>
    <mergeCell ref="AG34:AJ34"/>
    <mergeCell ref="AL34:AN34"/>
    <mergeCell ref="AP34:AR34"/>
    <mergeCell ref="AT34:AV34"/>
    <mergeCell ref="AX34:AZ34"/>
    <mergeCell ref="E33:H33"/>
    <mergeCell ref="I33:L33"/>
    <mergeCell ref="M33:P33"/>
    <mergeCell ref="Q33:T33"/>
    <mergeCell ref="U33:X33"/>
    <mergeCell ref="Y33:AB33"/>
    <mergeCell ref="AC33:AF33"/>
    <mergeCell ref="AG33:AJ33"/>
    <mergeCell ref="AL33:AN33"/>
    <mergeCell ref="U31:X31"/>
    <mergeCell ref="Y31:AB31"/>
    <mergeCell ref="AC31:AF31"/>
    <mergeCell ref="AG31:AJ31"/>
    <mergeCell ref="AL31:AN31"/>
    <mergeCell ref="AP31:AR31"/>
    <mergeCell ref="AT31:AV31"/>
    <mergeCell ref="AX31:AZ31"/>
    <mergeCell ref="E32:H32"/>
    <mergeCell ref="I32:L32"/>
    <mergeCell ref="M32:P32"/>
    <mergeCell ref="Q32:T32"/>
    <mergeCell ref="U32:X32"/>
    <mergeCell ref="Y32:AB32"/>
    <mergeCell ref="AC32:AF32"/>
    <mergeCell ref="AG32:AJ32"/>
    <mergeCell ref="AL32:AN32"/>
    <mergeCell ref="AP32:AR32"/>
    <mergeCell ref="AT32:AV32"/>
    <mergeCell ref="AX32:AZ32"/>
    <mergeCell ref="I29:L29"/>
    <mergeCell ref="M29:P29"/>
    <mergeCell ref="Q29:T29"/>
    <mergeCell ref="U29:X29"/>
    <mergeCell ref="Y29:AB29"/>
    <mergeCell ref="AC29:AF29"/>
    <mergeCell ref="AG29:AJ29"/>
    <mergeCell ref="AL29:AN29"/>
    <mergeCell ref="AP29:AR29"/>
    <mergeCell ref="AT29:AV29"/>
    <mergeCell ref="AX29:AZ29"/>
    <mergeCell ref="E30:H30"/>
    <mergeCell ref="I30:L30"/>
    <mergeCell ref="M30:P30"/>
    <mergeCell ref="Q30:T30"/>
    <mergeCell ref="U30:X30"/>
    <mergeCell ref="Y30:AB30"/>
    <mergeCell ref="AC30:AF30"/>
    <mergeCell ref="AG30:AJ30"/>
    <mergeCell ref="AL30:AN30"/>
    <mergeCell ref="Y115:AB115"/>
    <mergeCell ref="AC115:AF115"/>
    <mergeCell ref="AG115:AJ115"/>
    <mergeCell ref="AL115:AN115"/>
    <mergeCell ref="AP109:AR109"/>
    <mergeCell ref="AT109:AV109"/>
    <mergeCell ref="AX109:AZ109"/>
    <mergeCell ref="E110:H110"/>
    <mergeCell ref="I110:L110"/>
    <mergeCell ref="M110:P110"/>
    <mergeCell ref="Q110:T110"/>
    <mergeCell ref="U110:X110"/>
    <mergeCell ref="Y110:AB110"/>
    <mergeCell ref="AC110:AF110"/>
    <mergeCell ref="AG110:AJ110"/>
    <mergeCell ref="AL110:AN110"/>
    <mergeCell ref="AP110:AR110"/>
    <mergeCell ref="AT110:AV110"/>
    <mergeCell ref="AX110:AZ110"/>
    <mergeCell ref="E109:H109"/>
    <mergeCell ref="I109:L109"/>
    <mergeCell ref="M109:P109"/>
    <mergeCell ref="Q109:T109"/>
    <mergeCell ref="U109:X109"/>
    <mergeCell ref="Y109:AB109"/>
    <mergeCell ref="AC109:AF109"/>
    <mergeCell ref="AG109:AJ109"/>
    <mergeCell ref="AL109:AN109"/>
    <mergeCell ref="AP113:AR113"/>
    <mergeCell ref="AT113:AV113"/>
    <mergeCell ref="AX113:AZ113"/>
    <mergeCell ref="E114:H114"/>
    <mergeCell ref="I114:L114"/>
    <mergeCell ref="M114:P114"/>
    <mergeCell ref="Q114:T114"/>
    <mergeCell ref="U114:X114"/>
    <mergeCell ref="Y114:AB114"/>
    <mergeCell ref="AC114:AF114"/>
    <mergeCell ref="AG114:AJ114"/>
    <mergeCell ref="AL114:AN114"/>
    <mergeCell ref="AP114:AR114"/>
    <mergeCell ref="AT114:AV114"/>
    <mergeCell ref="AX114:AZ114"/>
    <mergeCell ref="E113:H113"/>
    <mergeCell ref="I113:L113"/>
    <mergeCell ref="M113:P113"/>
    <mergeCell ref="Q113:T113"/>
    <mergeCell ref="U113:X113"/>
    <mergeCell ref="Y113:AB113"/>
    <mergeCell ref="AC113:AF113"/>
    <mergeCell ref="AG113:AJ113"/>
    <mergeCell ref="AL113:AN113"/>
    <mergeCell ref="AP111:AR111"/>
    <mergeCell ref="AT111:AV111"/>
    <mergeCell ref="AX111:AZ111"/>
    <mergeCell ref="E112:H112"/>
    <mergeCell ref="I112:L112"/>
    <mergeCell ref="M112:P112"/>
    <mergeCell ref="Q112:T112"/>
    <mergeCell ref="U112:X112"/>
    <mergeCell ref="Y112:AB112"/>
    <mergeCell ref="AC112:AF112"/>
    <mergeCell ref="AG112:AJ112"/>
    <mergeCell ref="AL112:AN112"/>
    <mergeCell ref="AP112:AR112"/>
    <mergeCell ref="AT112:AV112"/>
    <mergeCell ref="AX112:AZ112"/>
    <mergeCell ref="E111:H111"/>
    <mergeCell ref="I111:L111"/>
    <mergeCell ref="M111:P111"/>
    <mergeCell ref="Q111:T111"/>
    <mergeCell ref="U111:X111"/>
    <mergeCell ref="Y111:AB111"/>
    <mergeCell ref="AC111:AF111"/>
    <mergeCell ref="AG111:AJ111"/>
    <mergeCell ref="AL111:AN111"/>
    <mergeCell ref="AP62:AR62"/>
    <mergeCell ref="AT62:AV62"/>
    <mergeCell ref="AX62:AZ62"/>
    <mergeCell ref="E62:H62"/>
    <mergeCell ref="I62:L62"/>
    <mergeCell ref="M62:P62"/>
    <mergeCell ref="Q62:T62"/>
    <mergeCell ref="U62:X62"/>
    <mergeCell ref="Y62:AB62"/>
    <mergeCell ref="AC62:AF62"/>
    <mergeCell ref="AG62:AJ62"/>
    <mergeCell ref="AL62:AN62"/>
    <mergeCell ref="AP60:AR60"/>
    <mergeCell ref="AT60:AV60"/>
    <mergeCell ref="AX60:AZ60"/>
    <mergeCell ref="E61:H61"/>
    <mergeCell ref="I61:L61"/>
    <mergeCell ref="M61:P61"/>
    <mergeCell ref="Q61:T61"/>
    <mergeCell ref="U61:X61"/>
    <mergeCell ref="Y61:AB61"/>
    <mergeCell ref="AC61:AF61"/>
    <mergeCell ref="AG61:AJ61"/>
    <mergeCell ref="AL61:AN61"/>
    <mergeCell ref="AP61:AR61"/>
    <mergeCell ref="AT61:AV61"/>
    <mergeCell ref="AX61:AZ61"/>
    <mergeCell ref="E60:H60"/>
    <mergeCell ref="I60:L60"/>
    <mergeCell ref="M60:P60"/>
    <mergeCell ref="Q60:T60"/>
    <mergeCell ref="U60:X60"/>
    <mergeCell ref="Y60:AB60"/>
    <mergeCell ref="AC60:AF60"/>
    <mergeCell ref="AG60:AJ60"/>
    <mergeCell ref="AL60:AN60"/>
    <mergeCell ref="AP58:AR58"/>
    <mergeCell ref="AT58:AV58"/>
    <mergeCell ref="AX58:AZ58"/>
    <mergeCell ref="E59:H59"/>
    <mergeCell ref="I59:L59"/>
    <mergeCell ref="M59:P59"/>
    <mergeCell ref="Q59:T59"/>
    <mergeCell ref="U59:X59"/>
    <mergeCell ref="Y59:AB59"/>
    <mergeCell ref="AC59:AF59"/>
    <mergeCell ref="AG59:AJ59"/>
    <mergeCell ref="AL59:AN59"/>
    <mergeCell ref="AP59:AR59"/>
    <mergeCell ref="AT59:AV59"/>
    <mergeCell ref="AX59:AZ59"/>
    <mergeCell ref="E58:H58"/>
    <mergeCell ref="I58:L58"/>
    <mergeCell ref="M58:P58"/>
    <mergeCell ref="Q58:T58"/>
    <mergeCell ref="U58:X58"/>
    <mergeCell ref="Y58:AB58"/>
    <mergeCell ref="AC58:AF58"/>
    <mergeCell ref="AG58:AJ58"/>
    <mergeCell ref="AL58:AN58"/>
    <mergeCell ref="AP56:AR56"/>
    <mergeCell ref="AT56:AV56"/>
    <mergeCell ref="AX56:AZ56"/>
    <mergeCell ref="E57:H57"/>
    <mergeCell ref="I57:L57"/>
    <mergeCell ref="M57:P57"/>
    <mergeCell ref="Q57:T57"/>
    <mergeCell ref="U57:X57"/>
    <mergeCell ref="Y57:AB57"/>
    <mergeCell ref="AC57:AF57"/>
    <mergeCell ref="AG57:AJ57"/>
    <mergeCell ref="AL57:AN57"/>
    <mergeCell ref="AP57:AR57"/>
    <mergeCell ref="AT57:AV57"/>
    <mergeCell ref="AX57:AZ57"/>
    <mergeCell ref="E56:H56"/>
    <mergeCell ref="I56:L56"/>
    <mergeCell ref="M56:P56"/>
    <mergeCell ref="Q56:T56"/>
    <mergeCell ref="U56:X56"/>
    <mergeCell ref="Y56:AB56"/>
    <mergeCell ref="AC56:AF56"/>
    <mergeCell ref="AG56:AJ56"/>
    <mergeCell ref="AL56:AN56"/>
    <mergeCell ref="AP54:AR54"/>
    <mergeCell ref="AT54:AV54"/>
    <mergeCell ref="AX54:AZ54"/>
    <mergeCell ref="E55:H55"/>
    <mergeCell ref="I55:L55"/>
    <mergeCell ref="M55:P55"/>
    <mergeCell ref="Q55:T55"/>
    <mergeCell ref="U55:X55"/>
    <mergeCell ref="Y55:AB55"/>
    <mergeCell ref="AC55:AF55"/>
    <mergeCell ref="AG55:AJ55"/>
    <mergeCell ref="AL55:AN55"/>
    <mergeCell ref="AP55:AR55"/>
    <mergeCell ref="AT55:AV55"/>
    <mergeCell ref="AX55:AZ55"/>
    <mergeCell ref="E54:H54"/>
    <mergeCell ref="I54:L54"/>
    <mergeCell ref="M54:P54"/>
    <mergeCell ref="Q54:T54"/>
    <mergeCell ref="U54:X54"/>
    <mergeCell ref="Y54:AB54"/>
    <mergeCell ref="AC54:AF54"/>
    <mergeCell ref="AG54:AJ54"/>
    <mergeCell ref="AL54:AN54"/>
    <mergeCell ref="AP52:AR52"/>
    <mergeCell ref="AT52:AV52"/>
    <mergeCell ref="AX52:AZ52"/>
    <mergeCell ref="E53:H53"/>
    <mergeCell ref="I53:L53"/>
    <mergeCell ref="M53:P53"/>
    <mergeCell ref="Q53:T53"/>
    <mergeCell ref="U53:X53"/>
    <mergeCell ref="Y53:AB53"/>
    <mergeCell ref="AC53:AF53"/>
    <mergeCell ref="AG53:AJ53"/>
    <mergeCell ref="AL53:AN53"/>
    <mergeCell ref="AP53:AR53"/>
    <mergeCell ref="AT53:AV53"/>
    <mergeCell ref="AX53:AZ53"/>
    <mergeCell ref="E52:H52"/>
    <mergeCell ref="I52:L52"/>
    <mergeCell ref="M52:P52"/>
    <mergeCell ref="Q52:T52"/>
    <mergeCell ref="U52:X52"/>
    <mergeCell ref="Y52:AB52"/>
    <mergeCell ref="AC52:AF52"/>
    <mergeCell ref="AG52:AJ52"/>
    <mergeCell ref="AL52:AN52"/>
    <mergeCell ref="AP50:AR50"/>
    <mergeCell ref="AT50:AV50"/>
    <mergeCell ref="AX50:AZ50"/>
    <mergeCell ref="E51:H51"/>
    <mergeCell ref="I51:L51"/>
    <mergeCell ref="M51:P51"/>
    <mergeCell ref="Q51:T51"/>
    <mergeCell ref="U51:X51"/>
    <mergeCell ref="Y51:AB51"/>
    <mergeCell ref="AC51:AF51"/>
    <mergeCell ref="AG51:AJ51"/>
    <mergeCell ref="AL51:AN51"/>
    <mergeCell ref="AP51:AR51"/>
    <mergeCell ref="AT51:AV51"/>
    <mergeCell ref="AX51:AZ51"/>
    <mergeCell ref="E50:H50"/>
    <mergeCell ref="I50:L50"/>
    <mergeCell ref="M50:P50"/>
    <mergeCell ref="Q50:T50"/>
    <mergeCell ref="U50:X50"/>
    <mergeCell ref="Y50:AB50"/>
    <mergeCell ref="AC50:AF50"/>
    <mergeCell ref="AG50:AJ50"/>
    <mergeCell ref="AL50:AN50"/>
    <mergeCell ref="AG28:AJ28"/>
    <mergeCell ref="AL28:AN28"/>
    <mergeCell ref="AP28:AR28"/>
    <mergeCell ref="AT28:AV28"/>
    <mergeCell ref="AX28:AZ28"/>
    <mergeCell ref="E49:H49"/>
    <mergeCell ref="I49:L49"/>
    <mergeCell ref="M49:P49"/>
    <mergeCell ref="Q49:T49"/>
    <mergeCell ref="U49:X49"/>
    <mergeCell ref="Y49:AB49"/>
    <mergeCell ref="AC49:AF49"/>
    <mergeCell ref="AG49:AJ49"/>
    <mergeCell ref="AL49:AN49"/>
    <mergeCell ref="AP49:AR49"/>
    <mergeCell ref="AT49:AV49"/>
    <mergeCell ref="AX49:AZ49"/>
    <mergeCell ref="AP30:AR30"/>
    <mergeCell ref="AT30:AV30"/>
    <mergeCell ref="AX30:AZ30"/>
    <mergeCell ref="E31:H31"/>
    <mergeCell ref="I31:L31"/>
    <mergeCell ref="M31:P31"/>
    <mergeCell ref="Q31:T31"/>
    <mergeCell ref="E28:H28"/>
    <mergeCell ref="I28:L28"/>
    <mergeCell ref="M28:P28"/>
    <mergeCell ref="Q28:T28"/>
    <mergeCell ref="U28:X28"/>
    <mergeCell ref="Y28:AB28"/>
    <mergeCell ref="AC28:AF28"/>
    <mergeCell ref="E29:H29"/>
    <mergeCell ref="M27:P27"/>
    <mergeCell ref="Q27:T27"/>
    <mergeCell ref="U27:X27"/>
    <mergeCell ref="Y27:AB27"/>
    <mergeCell ref="AC27:AF27"/>
    <mergeCell ref="AG27:AJ27"/>
    <mergeCell ref="AL27:AN27"/>
    <mergeCell ref="AP27:AR27"/>
    <mergeCell ref="AT27:AV27"/>
    <mergeCell ref="AX27:AZ27"/>
    <mergeCell ref="AG15:AJ15"/>
    <mergeCell ref="AL15:AN15"/>
    <mergeCell ref="AP15:AR15"/>
    <mergeCell ref="AT15:AV15"/>
    <mergeCell ref="AX15:AZ15"/>
    <mergeCell ref="I26:L26"/>
    <mergeCell ref="M26:P26"/>
    <mergeCell ref="Q26:T26"/>
    <mergeCell ref="U26:X26"/>
    <mergeCell ref="Y26:AB26"/>
    <mergeCell ref="AC26:AF26"/>
    <mergeCell ref="AG26:AJ26"/>
    <mergeCell ref="AL24:AN24"/>
    <mergeCell ref="AP24:AR24"/>
    <mergeCell ref="AT24:AV24"/>
    <mergeCell ref="AX24:AZ24"/>
    <mergeCell ref="AL22:AN22"/>
    <mergeCell ref="AP22:AR22"/>
    <mergeCell ref="AT22:AV22"/>
    <mergeCell ref="AX22:AZ22"/>
    <mergeCell ref="AL20:AN20"/>
    <mergeCell ref="AP20:AR20"/>
    <mergeCell ref="B13:B14"/>
    <mergeCell ref="C16:D16"/>
    <mergeCell ref="E16:T16"/>
    <mergeCell ref="U16:AJ16"/>
    <mergeCell ref="C13:C14"/>
    <mergeCell ref="D13:D14"/>
    <mergeCell ref="E15:H15"/>
    <mergeCell ref="I15:L15"/>
    <mergeCell ref="M15:P15"/>
    <mergeCell ref="Q15:T15"/>
    <mergeCell ref="U15:X15"/>
    <mergeCell ref="Y15:AB15"/>
    <mergeCell ref="AC15:AF15"/>
    <mergeCell ref="AL63:AN63"/>
    <mergeCell ref="AP63:AR63"/>
    <mergeCell ref="AT63:AV63"/>
    <mergeCell ref="AX63:AZ63"/>
    <mergeCell ref="E63:H63"/>
    <mergeCell ref="I63:L63"/>
    <mergeCell ref="M63:P63"/>
    <mergeCell ref="Q63:T63"/>
    <mergeCell ref="U63:X63"/>
    <mergeCell ref="Y63:AB63"/>
    <mergeCell ref="AC63:AF63"/>
    <mergeCell ref="AG63:AJ63"/>
    <mergeCell ref="E26:H26"/>
    <mergeCell ref="AL26:AN26"/>
    <mergeCell ref="AP26:AR26"/>
    <mergeCell ref="AT26:AV26"/>
    <mergeCell ref="AX26:AZ26"/>
    <mergeCell ref="E27:H27"/>
    <mergeCell ref="I27:L27"/>
    <mergeCell ref="E25:H25"/>
    <mergeCell ref="I25:L25"/>
    <mergeCell ref="M25:P25"/>
    <mergeCell ref="Q25:T25"/>
    <mergeCell ref="U25:X25"/>
    <mergeCell ref="AX25:AZ25"/>
    <mergeCell ref="Y25:AB25"/>
    <mergeCell ref="AC25:AF25"/>
    <mergeCell ref="AG25:AJ25"/>
    <mergeCell ref="AL25:AN25"/>
    <mergeCell ref="AP25:AR25"/>
    <mergeCell ref="AT25:AV25"/>
    <mergeCell ref="E24:H24"/>
    <mergeCell ref="I24:L24"/>
    <mergeCell ref="M24:P24"/>
    <mergeCell ref="Q24:T24"/>
    <mergeCell ref="U24:X24"/>
    <mergeCell ref="Y24:AB24"/>
    <mergeCell ref="AC24:AF24"/>
    <mergeCell ref="AG24:AJ24"/>
    <mergeCell ref="E23:H23"/>
    <mergeCell ref="I23:L23"/>
    <mergeCell ref="M23:P23"/>
    <mergeCell ref="Q23:T23"/>
    <mergeCell ref="U23:X23"/>
    <mergeCell ref="AX23:AZ23"/>
    <mergeCell ref="Y23:AB23"/>
    <mergeCell ref="AC23:AF23"/>
    <mergeCell ref="AG23:AJ23"/>
    <mergeCell ref="AL23:AN23"/>
    <mergeCell ref="AP23:AR23"/>
    <mergeCell ref="AT23:AV23"/>
    <mergeCell ref="E22:H22"/>
    <mergeCell ref="I22:L22"/>
    <mergeCell ref="M22:P22"/>
    <mergeCell ref="Q22:T22"/>
    <mergeCell ref="U22:X22"/>
    <mergeCell ref="Y22:AB22"/>
    <mergeCell ref="AC22:AF22"/>
    <mergeCell ref="AG22:AJ22"/>
    <mergeCell ref="Y21:AB21"/>
    <mergeCell ref="AC21:AF21"/>
    <mergeCell ref="AG21:AJ21"/>
    <mergeCell ref="AL21:AN21"/>
    <mergeCell ref="AP21:AR21"/>
    <mergeCell ref="AT21:AV21"/>
    <mergeCell ref="E20:H20"/>
    <mergeCell ref="I20:L20"/>
    <mergeCell ref="M20:P20"/>
    <mergeCell ref="Q20:T20"/>
    <mergeCell ref="U20:X20"/>
    <mergeCell ref="Y20:AB20"/>
    <mergeCell ref="AC20:AF20"/>
    <mergeCell ref="AG20:AJ20"/>
    <mergeCell ref="AC19:AF19"/>
    <mergeCell ref="AG19:AJ19"/>
    <mergeCell ref="AL19:AN19"/>
    <mergeCell ref="AP19:AR19"/>
    <mergeCell ref="AT19:AV19"/>
    <mergeCell ref="E318:BC318"/>
    <mergeCell ref="E317:BC317"/>
    <mergeCell ref="AT17:AV17"/>
    <mergeCell ref="E17:H17"/>
    <mergeCell ref="I17:L17"/>
    <mergeCell ref="M17:P17"/>
    <mergeCell ref="Q17:T17"/>
    <mergeCell ref="U17:X17"/>
    <mergeCell ref="AL18:AN18"/>
    <mergeCell ref="AP18:AR18"/>
    <mergeCell ref="AT18:AV18"/>
    <mergeCell ref="Q18:T18"/>
    <mergeCell ref="U18:X18"/>
    <mergeCell ref="Y18:AB18"/>
    <mergeCell ref="AC18:AF18"/>
    <mergeCell ref="AG18:AJ18"/>
    <mergeCell ref="Y17:AB17"/>
    <mergeCell ref="AC17:AF17"/>
    <mergeCell ref="AG17:AJ17"/>
    <mergeCell ref="AL17:AN17"/>
    <mergeCell ref="AX17:AZ17"/>
    <mergeCell ref="E18:H18"/>
    <mergeCell ref="I18:L18"/>
    <mergeCell ref="M18:P18"/>
    <mergeCell ref="AT20:AV20"/>
    <mergeCell ref="AX20:AZ20"/>
    <mergeCell ref="E21:H21"/>
    <mergeCell ref="I21:L21"/>
    <mergeCell ref="M21:P21"/>
    <mergeCell ref="Q21:T21"/>
    <mergeCell ref="U21:X21"/>
    <mergeCell ref="AX21:AZ21"/>
    <mergeCell ref="E13:H13"/>
    <mergeCell ref="I13:L13"/>
    <mergeCell ref="M13:P13"/>
    <mergeCell ref="Q13:T13"/>
    <mergeCell ref="U13:X13"/>
    <mergeCell ref="Y13:AB13"/>
    <mergeCell ref="AC13:AF13"/>
    <mergeCell ref="AG13:AJ13"/>
    <mergeCell ref="AK13:AZ14"/>
    <mergeCell ref="E14:T14"/>
    <mergeCell ref="U14:X14"/>
    <mergeCell ref="Y14:AB14"/>
    <mergeCell ref="AC14:AF14"/>
    <mergeCell ref="AG14:AJ14"/>
    <mergeCell ref="AX18:AZ18"/>
    <mergeCell ref="E19:H19"/>
    <mergeCell ref="I19:L19"/>
    <mergeCell ref="M19:P19"/>
    <mergeCell ref="Q19:T19"/>
    <mergeCell ref="U19:X19"/>
    <mergeCell ref="AX19:AZ19"/>
    <mergeCell ref="Y19:AB19"/>
    <mergeCell ref="AP17:AR17"/>
  </mergeCells>
  <phoneticPr fontId="1"/>
  <conditionalFormatting sqref="I17:L18">
    <cfRule type="expression" dxfId="17" priority="6">
      <formula>COUNTIF($C17,"*1")</formula>
    </cfRule>
  </conditionalFormatting>
  <conditionalFormatting sqref="M17:T18">
    <cfRule type="expression" dxfId="16" priority="5">
      <formula>COUNTIF($C17,"*-1")+COUNTIF($C17,"*-2")</formula>
    </cfRule>
  </conditionalFormatting>
  <conditionalFormatting sqref="U17:AJ18">
    <cfRule type="expression" dxfId="15" priority="4">
      <formula>E17&lt;&gt;""</formula>
    </cfRule>
  </conditionalFormatting>
  <conditionalFormatting sqref="I19:L316">
    <cfRule type="expression" dxfId="14" priority="3">
      <formula>COUNTIF($C19,"*1")</formula>
    </cfRule>
  </conditionalFormatting>
  <conditionalFormatting sqref="M19:T316">
    <cfRule type="expression" dxfId="13" priority="2">
      <formula>COUNTIF($C19,"*-1")+COUNTIF($C19,"*-2")</formula>
    </cfRule>
  </conditionalFormatting>
  <conditionalFormatting sqref="U19:AJ316">
    <cfRule type="expression" dxfId="12" priority="1">
      <formula>E19&lt;&gt;""</formula>
    </cfRule>
  </conditionalFormatting>
  <dataValidations count="6">
    <dataValidation type="list" allowBlank="1" showInputMessage="1" showErrorMessage="1" sqref="BA15:BA316" xr:uid="{00000000-0002-0000-0300-000001000000}">
      <formula1>"　　,当方,相手方,個々"</formula1>
    </dataValidation>
    <dataValidation type="list" allowBlank="1" showInputMessage="1" showErrorMessage="1" sqref="C15" xr:uid="{B1CF80EA-BD3A-4601-9491-0C48312D8CC1}">
      <formula1>"K-1,C-1,WK-1,WC-1, K-2, C-2, WK-2,WC-2"</formula1>
    </dataValidation>
    <dataValidation type="list" allowBlank="1" showInputMessage="1" showErrorMessage="1" sqref="D15" xr:uid="{CEA136E4-FD25-4F82-8603-DB6022C47A6F}">
      <formula1>"1000m, 500m, 200m"</formula1>
    </dataValidation>
    <dataValidation type="whole" allowBlank="1" showInputMessage="1" showErrorMessage="1" sqref="E17:T316" xr:uid="{8C3DB6DD-A34C-447B-AC51-080E5DED15B3}">
      <formula1>100000</formula1>
      <formula2>999999</formula2>
    </dataValidation>
    <dataValidation type="list" allowBlank="1" showInputMessage="1" showErrorMessage="1" sqref="C17:C316" xr:uid="{6037DFAA-6C27-496A-890D-E26026FA3B24}">
      <formula1>INDIRECT("discipline")</formula1>
    </dataValidation>
    <dataValidation type="list" allowBlank="1" showInputMessage="1" showErrorMessage="1" sqref="D17:D316" xr:uid="{5E4E29AF-DDEF-46B3-9754-6FDD241BC68A}">
      <formula1>INDIRECT("distance")</formula1>
    </dataValidation>
  </dataValidations>
  <hyperlinks>
    <hyperlink ref="B318" location="種目別参加申込書!C17" display="正選手登録に戻る" xr:uid="{E20DF797-78A8-4535-8E9F-2A53CEA38F1C}"/>
    <hyperlink ref="BC12" location="種目別参加申込書!E317" display="補欠選手登録に移動" xr:uid="{A313C62A-AD23-4429-B7AE-B14419130AC5}"/>
  </hyperlinks>
  <printOptions horizontalCentered="1"/>
  <pageMargins left="0.19685039370078741" right="0.19685039370078741" top="0.62992125984251968" bottom="0.55118110236220474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8A0C-3491-4086-97B7-68A49B8BF616}">
  <dimension ref="B3:H15"/>
  <sheetViews>
    <sheetView workbookViewId="0">
      <selection activeCell="F10" sqref="F10"/>
    </sheetView>
  </sheetViews>
  <sheetFormatPr defaultRowHeight="15" x14ac:dyDescent="0.55000000000000004"/>
  <cols>
    <col min="1" max="5" width="8.6640625" style="29"/>
    <col min="6" max="6" width="9.08203125" style="29" bestFit="1" customWidth="1"/>
    <col min="7" max="7" width="8.6640625" style="29"/>
    <col min="8" max="8" width="11.5" style="29" bestFit="1" customWidth="1"/>
    <col min="9" max="16384" width="8.6640625" style="29"/>
  </cols>
  <sheetData>
    <row r="3" spans="2:8" x14ac:dyDescent="0.55000000000000004">
      <c r="B3" s="29" t="s">
        <v>52</v>
      </c>
      <c r="D3" s="29" t="s">
        <v>31</v>
      </c>
      <c r="F3" s="29" t="s">
        <v>6</v>
      </c>
      <c r="H3" s="29" t="s">
        <v>108</v>
      </c>
    </row>
    <row r="4" spans="2:8" x14ac:dyDescent="0.55000000000000004">
      <c r="B4" s="29" t="s">
        <v>40</v>
      </c>
      <c r="D4" s="29" t="s">
        <v>135</v>
      </c>
      <c r="F4" s="29" t="s">
        <v>103</v>
      </c>
      <c r="H4" s="30">
        <v>44811</v>
      </c>
    </row>
    <row r="5" spans="2:8" x14ac:dyDescent="0.55000000000000004">
      <c r="B5" s="29" t="s">
        <v>43</v>
      </c>
      <c r="D5" s="29" t="s">
        <v>41</v>
      </c>
      <c r="F5" s="29" t="s">
        <v>104</v>
      </c>
    </row>
    <row r="6" spans="2:8" x14ac:dyDescent="0.55000000000000004">
      <c r="B6" s="29" t="s">
        <v>44</v>
      </c>
      <c r="D6" s="29" t="s">
        <v>42</v>
      </c>
      <c r="F6" s="29" t="s">
        <v>105</v>
      </c>
    </row>
    <row r="7" spans="2:8" x14ac:dyDescent="0.55000000000000004">
      <c r="B7" s="29" t="s">
        <v>45</v>
      </c>
      <c r="F7" s="29" t="s">
        <v>132</v>
      </c>
    </row>
    <row r="8" spans="2:8" x14ac:dyDescent="0.55000000000000004">
      <c r="B8" s="29" t="s">
        <v>95</v>
      </c>
      <c r="F8" s="29" t="s">
        <v>133</v>
      </c>
    </row>
    <row r="9" spans="2:8" x14ac:dyDescent="0.55000000000000004">
      <c r="B9" s="29" t="s">
        <v>96</v>
      </c>
      <c r="F9" s="29" t="s">
        <v>139</v>
      </c>
    </row>
    <row r="10" spans="2:8" x14ac:dyDescent="0.55000000000000004">
      <c r="B10" s="29" t="s">
        <v>97</v>
      </c>
    </row>
    <row r="11" spans="2:8" x14ac:dyDescent="0.55000000000000004">
      <c r="B11" s="29" t="s">
        <v>98</v>
      </c>
    </row>
    <row r="12" spans="2:8" x14ac:dyDescent="0.55000000000000004">
      <c r="B12" s="29" t="s">
        <v>99</v>
      </c>
    </row>
    <row r="13" spans="2:8" x14ac:dyDescent="0.55000000000000004">
      <c r="B13" s="29" t="s">
        <v>101</v>
      </c>
    </row>
    <row r="14" spans="2:8" x14ac:dyDescent="0.55000000000000004">
      <c r="B14" s="29" t="s">
        <v>100</v>
      </c>
    </row>
    <row r="15" spans="2:8" x14ac:dyDescent="0.55000000000000004">
      <c r="B15" s="29" t="s">
        <v>136</v>
      </c>
    </row>
  </sheetData>
  <phoneticPr fontId="1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参加申込書本紙</vt:lpstr>
      <vt:lpstr>参加者名簿</vt:lpstr>
      <vt:lpstr>他団体選手登録票</vt:lpstr>
      <vt:lpstr>種目別参加申込書</vt:lpstr>
      <vt:lpstr>パラメータ</vt:lpstr>
      <vt:lpstr>参加者名簿!Print_Area</vt:lpstr>
      <vt:lpstr>参加申込書本紙!Print_Area</vt:lpstr>
      <vt:lpstr>種目別参加申込書!Print_Area</vt:lpstr>
      <vt:lpstr>他団体選手登録票!Print_Area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kazuki.tamura.222@gmail.com</dc:creator>
  <cp:lastModifiedBy>田村一樹</cp:lastModifiedBy>
  <cp:lastPrinted>2022-07-10T07:25:46Z</cp:lastPrinted>
  <dcterms:created xsi:type="dcterms:W3CDTF">2019-12-19T04:03:35Z</dcterms:created>
  <dcterms:modified xsi:type="dcterms:W3CDTF">2022-07-17T03:12:23Z</dcterms:modified>
</cp:coreProperties>
</file>